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C:\Users\azzom133\Downloads\"/>
    </mc:Choice>
  </mc:AlternateContent>
  <xr:revisionPtr revIDLastSave="0" documentId="13_ncr:1_{5AF84CC7-01E9-409A-AF57-803EBF408640}" xr6:coauthVersionLast="47" xr6:coauthVersionMax="47" xr10:uidLastSave="{00000000-0000-0000-0000-000000000000}"/>
  <bookViews>
    <workbookView xWindow="28680" yWindow="-9975" windowWidth="29040" windowHeight="15720" tabRatio="923" activeTab="2" xr2:uid="{00000000-000D-0000-FFFF-FFFF00000000}"/>
  </bookViews>
  <sheets>
    <sheet name="General" sheetId="44" r:id="rId1"/>
    <sheet name="Preliminaries" sheetId="43" r:id="rId2"/>
    <sheet name="External facades" sheetId="40" r:id="rId3"/>
    <sheet name="SUMMARY" sheetId="5" r:id="rId4"/>
  </sheets>
  <externalReferences>
    <externalReference r:id="rId5"/>
  </externalReferences>
  <definedNames>
    <definedName name="_xlnm.Print_Area" localSheetId="2">'External facades'!$A$1:$I$372</definedName>
    <definedName name="_xlnm.Print_Area" localSheetId="1">Preliminaries!$A$1:$I$58</definedName>
    <definedName name="_xlnm.Print_Area" localSheetId="3">SUMMARY!$A$1:$D$16</definedName>
    <definedName name="_xlnm.Print_Titles" localSheetId="2">'External facades'!$1:$1</definedName>
    <definedName name="_xlnm.Print_Titles" localSheetId="1">Preliminaries!$1:$1</definedName>
    <definedName name="_xlnm.Print_Titles" localSheetId="3">SUMMARY!$1:$2</definedName>
    <definedName name="Z_6CA93ACD_386A_4A83_BE22_ACD532EFC75D_.wvu.PrintArea" localSheetId="3" hidden="1">SUMMARY!$B$1:$D$36</definedName>
    <definedName name="Z_6CA93ACD_386A_4A83_BE22_ACD532EFC75D_.wvu.PrintTitles" localSheetId="3" hidden="1">SUMMARY!$1:$2</definedName>
  </definedNames>
  <calcPr calcId="191029" fullPrecision="0"/>
  <customWorkbookViews>
    <customWorkbookView name="dzahra - Personal View" guid="{A74CBFC8-0878-4E49-A2C1-C53F7D6DF772}" mergeInterval="0" personalView="1" maximized="1" windowWidth="1276" windowHeight="788" activeSheetId="12"/>
    <customWorkbookView name="dspiteri - Personal View" guid="{4F888367-067C-47D1-BEE6-83A369CE2004}" mergeInterval="0" personalView="1" maximized="1" windowWidth="1020" windowHeight="569" activeSheetId="3"/>
    <customWorkbookView name="gdimech - Personal View" guid="{3A436377-62D5-4674-85E9-5D59E5BC2537}" mergeInterval="0" personalView="1" maximized="1" windowWidth="1020" windowHeight="596" activeSheetId="13"/>
    <customWorkbookView name="ssammut - Personal View" guid="{6CA93ACD-386A-4A83-BE22-ACD532EFC75D}" mergeInterval="0" personalView="1" maximized="1" windowWidth="1596" windowHeight="1012" tabRatio="632" activeSheetId="9"/>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40" l="1"/>
  <c r="I370" i="40"/>
  <c r="I364" i="40"/>
  <c r="I363" i="40"/>
  <c r="I360" i="40"/>
  <c r="I359" i="40"/>
  <c r="I356" i="40"/>
  <c r="I355" i="40"/>
  <c r="I344" i="40"/>
  <c r="I341" i="40"/>
  <c r="I340" i="40"/>
  <c r="I332" i="40"/>
  <c r="I329" i="40"/>
  <c r="I328" i="40"/>
  <c r="I327" i="40"/>
  <c r="I326" i="40"/>
  <c r="I325" i="40"/>
  <c r="I322" i="40"/>
  <c r="I321" i="40"/>
  <c r="I288" i="40"/>
  <c r="I285" i="40"/>
  <c r="I284" i="40"/>
  <c r="I283" i="40"/>
  <c r="I282" i="40"/>
  <c r="I281" i="40"/>
  <c r="I278" i="40"/>
  <c r="I272" i="40"/>
  <c r="I269" i="40"/>
  <c r="I262" i="40"/>
  <c r="I261" i="40"/>
  <c r="I260" i="40"/>
  <c r="I259" i="40"/>
  <c r="I256" i="40"/>
  <c r="I253" i="40"/>
  <c r="I250" i="40"/>
  <c r="I247" i="40"/>
  <c r="I244" i="40"/>
  <c r="I241" i="40"/>
  <c r="I235" i="40"/>
  <c r="I232" i="40"/>
  <c r="I229" i="40"/>
  <c r="I226" i="40"/>
  <c r="I223" i="40"/>
  <c r="I220" i="40"/>
  <c r="I217" i="40"/>
  <c r="I214" i="40"/>
  <c r="I211" i="40"/>
  <c r="I208" i="40"/>
  <c r="I207" i="40"/>
  <c r="I206" i="40"/>
  <c r="I205" i="40"/>
  <c r="I199" i="40"/>
  <c r="I198" i="40"/>
  <c r="I197" i="40"/>
  <c r="I196" i="40"/>
  <c r="I193" i="40"/>
  <c r="I190" i="40"/>
  <c r="I187" i="40"/>
  <c r="I186" i="40"/>
  <c r="I185" i="40"/>
  <c r="I184" i="40"/>
  <c r="I175" i="40"/>
  <c r="I172" i="40"/>
  <c r="I169" i="40"/>
  <c r="I158" i="40"/>
  <c r="I155" i="40"/>
  <c r="I147" i="40"/>
  <c r="I146" i="40"/>
  <c r="I145" i="40"/>
  <c r="I144" i="40"/>
  <c r="I143" i="40"/>
  <c r="I132" i="40"/>
  <c r="I131" i="40"/>
  <c r="I130" i="40"/>
  <c r="I129" i="40"/>
  <c r="I128" i="40"/>
  <c r="I120" i="40"/>
  <c r="I88" i="40"/>
  <c r="I87" i="40"/>
  <c r="I86" i="40"/>
  <c r="I85" i="40"/>
  <c r="I84" i="40"/>
  <c r="I81" i="40"/>
  <c r="I80" i="40"/>
  <c r="I79" i="40"/>
  <c r="I78" i="40"/>
  <c r="I77" i="40"/>
  <c r="I59" i="40"/>
  <c r="I58" i="40"/>
  <c r="I57" i="40"/>
  <c r="I56" i="40"/>
  <c r="I55" i="40"/>
  <c r="I47" i="40"/>
  <c r="I44" i="40"/>
  <c r="I43" i="40"/>
  <c r="I42" i="40"/>
  <c r="I41" i="40"/>
  <c r="I40" i="40"/>
  <c r="I28" i="40"/>
  <c r="I23" i="40"/>
  <c r="I22" i="40"/>
  <c r="I19" i="40"/>
  <c r="I16" i="40"/>
  <c r="I15" i="40"/>
  <c r="I14" i="40"/>
  <c r="I13" i="40"/>
  <c r="I12" i="40"/>
  <c r="I11" i="40"/>
  <c r="I10" i="40"/>
  <c r="B339" i="40"/>
  <c r="B344" i="40" s="1"/>
  <c r="B354" i="40"/>
  <c r="B358" i="40" s="1"/>
  <c r="B362" i="40" s="1"/>
  <c r="I25" i="40" l="1"/>
  <c r="I26" i="40" s="1"/>
  <c r="F314" i="40"/>
  <c r="I314" i="40" s="1"/>
  <c r="F318" i="40"/>
  <c r="F317" i="40"/>
  <c r="F316" i="40"/>
  <c r="F315" i="40"/>
  <c r="F300" i="40"/>
  <c r="F299" i="40"/>
  <c r="F298" i="40"/>
  <c r="F297" i="40"/>
  <c r="F296" i="40"/>
  <c r="F117" i="40"/>
  <c r="F116" i="40"/>
  <c r="F115" i="40"/>
  <c r="F114" i="40"/>
  <c r="F113" i="40"/>
  <c r="F100" i="40"/>
  <c r="F99" i="40"/>
  <c r="F98" i="40"/>
  <c r="F97" i="40"/>
  <c r="F96" i="40"/>
  <c r="F66" i="40"/>
  <c r="F65" i="40"/>
  <c r="F64" i="40"/>
  <c r="F63" i="40"/>
  <c r="F62" i="40"/>
  <c r="I62" i="40" s="1"/>
  <c r="I97" i="40" l="1"/>
  <c r="I297" i="40"/>
  <c r="I117" i="40"/>
  <c r="I315" i="40"/>
  <c r="I318" i="40"/>
  <c r="I296" i="40"/>
  <c r="I300" i="40"/>
  <c r="I98" i="40"/>
  <c r="I96" i="40"/>
  <c r="I100" i="40"/>
  <c r="I299" i="40"/>
  <c r="I316" i="40"/>
  <c r="I317" i="40"/>
  <c r="I99" i="40"/>
  <c r="I113" i="40"/>
  <c r="I116" i="40"/>
  <c r="I298" i="40"/>
  <c r="I63" i="40"/>
  <c r="I114" i="40"/>
  <c r="I115" i="40"/>
  <c r="I66" i="40"/>
  <c r="I65" i="40"/>
  <c r="I64" i="40"/>
  <c r="F303" i="40"/>
  <c r="F306" i="40" l="1"/>
  <c r="I306" i="40" s="1"/>
  <c r="I303" i="40"/>
  <c r="B370" i="40" l="1"/>
  <c r="B112" i="40"/>
  <c r="B119" i="40" s="1"/>
  <c r="B127" i="40" s="1"/>
  <c r="B39" i="40"/>
  <c r="A39" i="40"/>
  <c r="A46" i="40" s="1"/>
  <c r="B9" i="40"/>
  <c r="A9" i="40"/>
  <c r="B8" i="5"/>
  <c r="A8" i="5"/>
  <c r="B6" i="5"/>
  <c r="A6" i="5"/>
  <c r="B4" i="5"/>
  <c r="A4" i="5"/>
  <c r="I56" i="43"/>
  <c r="I58" i="43" s="1"/>
  <c r="D6" i="5" l="1"/>
  <c r="B46" i="40"/>
  <c r="B54" i="40" s="1"/>
  <c r="B61" i="40" s="1"/>
  <c r="B76" i="40" s="1"/>
  <c r="B83" i="40" s="1"/>
  <c r="B95" i="40" s="1"/>
  <c r="B18" i="40"/>
  <c r="B21" i="40" s="1"/>
  <c r="B28" i="40" s="1"/>
  <c r="B142" i="40"/>
  <c r="B154" i="40" s="1"/>
  <c r="B157" i="40" s="1"/>
  <c r="B168" i="40" s="1"/>
  <c r="B171" i="40" s="1"/>
  <c r="B174" i="40" s="1"/>
  <c r="B183" i="40" s="1"/>
  <c r="B189" i="40" s="1"/>
  <c r="B192" i="40" s="1"/>
  <c r="I68" i="40" l="1"/>
  <c r="I69" i="40" s="1"/>
  <c r="I102" i="40" s="1"/>
  <c r="I103" i="40" s="1"/>
  <c r="I134" i="40" s="1"/>
  <c r="I135" i="40" s="1"/>
  <c r="I160" i="40" s="1"/>
  <c r="I161" i="40" s="1"/>
  <c r="I177" i="40" s="1"/>
  <c r="I178" i="40" s="1"/>
  <c r="I201" i="40" s="1"/>
  <c r="I202" i="40" s="1"/>
  <c r="I237" i="40" s="1"/>
  <c r="I238" i="40" s="1"/>
  <c r="I274" i="40" s="1"/>
  <c r="I275" i="40" s="1"/>
  <c r="I308" i="40" s="1"/>
  <c r="I309" i="40" s="1"/>
  <c r="I346" i="40" s="1"/>
  <c r="I347" i="40" s="1"/>
  <c r="I372" i="40" s="1"/>
  <c r="I379" i="40" s="1"/>
  <c r="B30" i="40"/>
  <c r="B195" i="40"/>
  <c r="D8" i="5" l="1"/>
  <c r="D11" i="5" s="1"/>
  <c r="D13" i="5" s="1"/>
  <c r="D15" i="5" s="1"/>
  <c r="B204" i="40"/>
  <c r="B210" i="40" l="1"/>
  <c r="B213" i="40" s="1"/>
  <c r="B216" i="40" s="1"/>
  <c r="B219" i="40" s="1"/>
  <c r="B222" i="40" s="1"/>
  <c r="B225" i="40" s="1"/>
  <c r="B228" i="40" s="1"/>
  <c r="B231" i="40" s="1"/>
  <c r="B234" i="40" s="1"/>
  <c r="B240" i="40" s="1"/>
  <c r="B243" i="40" s="1"/>
  <c r="B246" i="40" s="1"/>
  <c r="B249" i="40" s="1"/>
  <c r="B252" i="40" s="1"/>
  <c r="B255" i="40" l="1"/>
  <c r="B258" i="40" s="1"/>
  <c r="B268" i="40" s="1"/>
  <c r="B271" i="40" s="1"/>
  <c r="B277" i="40" s="1"/>
  <c r="B280" i="40" s="1"/>
  <c r="B287" i="40" s="1"/>
  <c r="B295" i="40" s="1"/>
  <c r="B302" i="40" s="1"/>
  <c r="B305" i="40" s="1"/>
  <c r="B313" i="40" l="1"/>
  <c r="B320" i="40" l="1"/>
  <c r="B324" i="40" s="1"/>
  <c r="B331" i="40" s="1"/>
</calcChain>
</file>

<file path=xl/sharedStrings.xml><?xml version="1.0" encoding="utf-8"?>
<sst xmlns="http://schemas.openxmlformats.org/spreadsheetml/2006/main" count="669" uniqueCount="246">
  <si>
    <t xml:space="preserve">Adopting conventions outlined by architect and civil engineer in charge, document in detail and in a graphic form, all interventions carried out on the facade. The documentation shall be carried out on a 'stone by stone' basis to map ALL interventions carried out.  Soft copies in Auto desk ACAD (IBM compatible software) of the facade will be provided by the architect and civil engineer in charge.  Rate shall include for the submission of one hard copy in scale 1:100.
No certification of works will be affected unless these drawings are submitted to, and confirmed by the architect and civil engineer in charge of works. </t>
  </si>
  <si>
    <t>Lime/epoxy resin injection intervention</t>
  </si>
  <si>
    <t>Adopting methods as directed by architect and civil engineer in charge, provide supporting anchoring with stainless steel and/or carbon fibre rods and nylon threads required as support for extensive areas of plastic repair. The density of the anchors shall be that of not less than 1 every 100mm in every direction.  Area shall be measured flat.</t>
  </si>
  <si>
    <t>All rates are to include for the folowing:</t>
  </si>
  <si>
    <t>Desalination</t>
  </si>
  <si>
    <t>LS</t>
  </si>
  <si>
    <t>Rake out joints and remove renders</t>
  </si>
  <si>
    <t>Consolidation</t>
  </si>
  <si>
    <t>Finishing</t>
  </si>
  <si>
    <t xml:space="preserve">SUMMARY PAGE </t>
  </si>
  <si>
    <t>QTY</t>
  </si>
  <si>
    <t>Plastic Repair</t>
  </si>
  <si>
    <t>No.</t>
  </si>
  <si>
    <t>Point all open joints</t>
  </si>
  <si>
    <t>Documentation of works as carried out</t>
  </si>
  <si>
    <t>ITEM</t>
  </si>
  <si>
    <t>DESCRIPTION</t>
  </si>
  <si>
    <t>UNIT</t>
  </si>
  <si>
    <t>sq.m.</t>
  </si>
  <si>
    <t xml:space="preserve"> </t>
  </si>
  <si>
    <t>Repairs to damaged sections of masonry</t>
  </si>
  <si>
    <t>Apply biocide</t>
  </si>
  <si>
    <t>Sub-total Carried Forward</t>
  </si>
  <si>
    <t>Sub-total Brought Forward</t>
  </si>
  <si>
    <t>VAT at 18%</t>
  </si>
  <si>
    <t>Total including VAT</t>
  </si>
  <si>
    <t>Total</t>
  </si>
  <si>
    <t>Grout behind replacement stone using a hydraulic lime-based mortar as specified in this document and approved by the architect and civil engineer in charge, to fill spaces resulting between new masonry elements and original fabric. Area measured on exposed side.</t>
  </si>
  <si>
    <t>N/A</t>
  </si>
  <si>
    <r>
      <t xml:space="preserve">RATE including Taxes, Other Duties &amp; Discounts </t>
    </r>
    <r>
      <rPr>
        <b/>
        <u/>
        <sz val="9"/>
        <rFont val="Arial"/>
        <family val="2"/>
      </rPr>
      <t>but</t>
    </r>
    <r>
      <rPr>
        <b/>
        <sz val="9"/>
        <rFont val="Arial"/>
        <family val="2"/>
      </rPr>
      <t xml:space="preserve"> exclusive of VAT
€</t>
    </r>
  </si>
  <si>
    <r>
      <t xml:space="preserve">AMOUNT including Taxes, Other Duties &amp; Discounts </t>
    </r>
    <r>
      <rPr>
        <b/>
        <u/>
        <sz val="9"/>
        <rFont val="Arial"/>
        <family val="2"/>
      </rPr>
      <t>but</t>
    </r>
    <r>
      <rPr>
        <b/>
        <sz val="9"/>
        <rFont val="Arial"/>
        <family val="2"/>
      </rPr>
      <t xml:space="preserve"> exclusive of VAT
€</t>
    </r>
  </si>
  <si>
    <t>A.</t>
  </si>
  <si>
    <t>PREAMBLE</t>
  </si>
  <si>
    <t>a</t>
  </si>
  <si>
    <t xml:space="preserve">The Perit in charge shall have the power to order any modification to any part of the works necessary for the proper completion and/or functioning of the works. Such modifications may consist of additions, omissions, substitutions, changes in quality, quantity, form, character, kind, position, dimension, level or line and changes in the specified sequence, method or timing of execution of the works. No order for a modification may result in the invalidation  of the contract. </t>
  </si>
  <si>
    <t>INCL</t>
  </si>
  <si>
    <t>b</t>
  </si>
  <si>
    <t>Contractor is to visit the area where works are to be carried out and to ensure that the work involved is fully understood prior to quoting for any rates.</t>
  </si>
  <si>
    <t>c</t>
  </si>
  <si>
    <t>Rates are to include for all scaffolding, machinery and equipment required for the proper execution of the works as detailed in tender document.  The scaffolding shall be used until pointing/consolidation works have cured to the satisfaction of the Perit in Charge and all measurements taken and all documentation (where applicable and measured separately) carried out as per specifications. The external face of the scaffolding is to be lined with a suitable and approved netting which should also be effective in aiding the curing of the pointing, and should satisfy the conditions as detailed in the tender document or as directed by the Perit in Charge.  Rates to also include for the preparation and submission prior to commencement of works of a valid certification of scaffolding recognised by the Occupational Health and Safety Authority for every section of scaffolding erected.  No works shall be allowed to commence prior to the presentation of this certificate to the Perit in Charge.  External areas are to be provided with site lighting.</t>
  </si>
  <si>
    <t>d</t>
  </si>
  <si>
    <t>Rates are to include for working at heights exceeding 3m.</t>
  </si>
  <si>
    <t>All rates submitted are also deemed to include for the following:</t>
  </si>
  <si>
    <t xml:space="preserve">Provision for all necessary expenses incurred to ensure that all works as approved by the Perit in charge and outlined in this document are carried out without any disturbance or damages to the commercial activity of the retail outlets situated in close proximity to the proposed works.  Rate shall provide for and shall be deemed to include any costs related to any liasing with these entities, adaptations of any work practices agreed upon, temporary works etc required to minimize disturbance to commercial activity, as well as to indemnify client against any claims raised for damages and/or loss of profits claimed by the affected commercial establishments and residences.
</t>
  </si>
  <si>
    <t>Allow for the provision of adequate signage indicating the works and hazards as well as the Environmental Site Management sign.</t>
  </si>
  <si>
    <t>Alow for the provision for site lighting to ensure that scaffolding is adequately lit during the night.</t>
  </si>
  <si>
    <t>Preamble (continued)</t>
  </si>
  <si>
    <t xml:space="preserve">Allow for the daily cleaning of the roads, client's and third party properties, etc from dust and/or other materials generated by the works and for maintaining a dust-free environment, particularly by using appropriate industrial vacum systems on site where and as required.
Rate shall also include for using equipment (compressors, generators, cranes, etc) that do not cause disruption by excessive noise, vibration, fumes (exhaust) etc.  </t>
  </si>
  <si>
    <t>e</t>
  </si>
  <si>
    <t xml:space="preserve">Allow for the use of all necessary machinery, equipment, etc not mentioned elsewhere in this bill of quantities for the careful execution of works to the approval of the Perit in charge and as specified in this document.
</t>
  </si>
  <si>
    <t>f</t>
  </si>
  <si>
    <t>Provision for making all the necessary arrangements with the Local Council and Transport Malta where works will be carried out for obtaining suitable access to site and for the erection of all necessary scaffolding and for plant for the proper execution of work as outlined in this document.
Rate shall include for indemnifying the client against any claims raised for inconvenience by the affected parties.</t>
  </si>
  <si>
    <t>g</t>
  </si>
  <si>
    <t>Allow for attendance by the contractor and/or his representative to site, management, and progress meetings to be held on a regular basis as, when and where (on the island of Malta) required by the Perit in charge.</t>
  </si>
  <si>
    <t>h</t>
  </si>
  <si>
    <t xml:space="preserve">Allow for preparing and updating when required, detailed method statement reports, construction management plans, risk assessments, and programmes of work for all works specified in this document, as per requirements of the Planning Authority, and or other Agency/Authority for the approval of the Perit in charge.   </t>
  </si>
  <si>
    <t>i</t>
  </si>
  <si>
    <r>
      <t xml:space="preserve">Allow for making all the necessary traffic arrangements, engagement of all necessary wardens, police, etc as required by Local or National Law, for the whole duration of works, payment of any charges (Local Council, police, etc) for the operation of machinery and equipment, payments for the removal (temporary or permanent) of any services (electricity, water supply, drainage, telephone, Cable TV, CVA etc) for executing the works in a safe manner and to the specifications as outlined in this document. </t>
    </r>
    <r>
      <rPr>
        <b/>
        <sz val="10"/>
        <rFont val="Arial"/>
        <family val="2"/>
      </rPr>
      <t/>
    </r>
  </si>
  <si>
    <t>j</t>
  </si>
  <si>
    <t xml:space="preserve">Allow for the provision, maintaining and removal of all necessary sanitary  (latrine huts, washing facilities, eating quarters etc) and first aid facilities as required by law for the whole duration of works.  </t>
  </si>
  <si>
    <t>k</t>
  </si>
  <si>
    <t>Allow for the temporary removal of any electrical cables/wires, and lighting fixtures and equipment, and set aside until all necessary works are carried out.  Rate shall include also for the fixing back in place all the electricity cables/wiring, and lighting fixtures and equipment after works are carried out.  Fixing of wiring should be done using stainless steel bolts/nails.</t>
  </si>
  <si>
    <t>l</t>
  </si>
  <si>
    <t xml:space="preserve">Allow for providing, maintaining and dismantling on completion of works, all the necessary services, to include electricity, water, telephone, etc services required for the whole duration of works as outlined in this document and directed by the Perit in charge. Rate is to include for the provision of a three phase electricity supply if needed.
</t>
  </si>
  <si>
    <t>m</t>
  </si>
  <si>
    <t xml:space="preserve">Allow for the preparation of all necessary measurements, surveys, preparation of templates by a competent person, as approved by the Perit.
</t>
  </si>
  <si>
    <t>n</t>
  </si>
  <si>
    <t>B.</t>
  </si>
  <si>
    <t>PRELIMINARIES</t>
  </si>
  <si>
    <t>01</t>
  </si>
  <si>
    <t>Provisionally allow for the carrying out of tests and scientific analyses on the existing mortars and crusts.  The testing will be will be supplemented by photographs and scientific analysis of mortar or crust taken from the monument to be restored.  The analysis shall be based on at least 2 (two) laboratory tests (X-ray Diffraction, Scanning Electron Microscope or others  as necessary).  The report shall contain an interpretation of the results.</t>
  </si>
  <si>
    <t>Total Carried to Summary</t>
  </si>
  <si>
    <t>C.</t>
  </si>
  <si>
    <t>Demolition/Alterations/Restoration</t>
  </si>
  <si>
    <t>Shoring/Scaffolding</t>
  </si>
  <si>
    <t xml:space="preserve">Erect and dismantle on completion or works, or as directed by the architect and civil engineer in charge, timber hoarding, painted, at least 2m high and in compliance with local regulations to delineate the limits of the scaffolding and any areas required to carry out the works.
</t>
  </si>
  <si>
    <t>Cleaning Masonry/Concrete</t>
  </si>
  <si>
    <t>Remove vegetation, dead cables and metal objects</t>
  </si>
  <si>
    <t>Preamble</t>
  </si>
  <si>
    <t>Care shall be  exercised to ensure that no damage is caused to areas of sound lime wash/plastic repairs/renders identified by the Perit in charge to be retained. The use of power tools will not be permitted.
All methods are to be approved by the Perit in charge.</t>
  </si>
  <si>
    <t>Carefully remove all metal inserts, dead cables, metal copings, pipes and all other accretions, fixed to or embedded/chased into the masonry as well as any vegetation from any area of the facade.</t>
  </si>
  <si>
    <t>Brushing</t>
  </si>
  <si>
    <t>Care shall be  exercised to ensure that no damage is caused to areas of sound lime wash/plastic repairs/renders identified by the Perit in charge to be retained. The use of power tools will not be permitted. 
All surfaces shall be measured flat.</t>
  </si>
  <si>
    <t>Carefully, and using only delicate manual methods and appropriate hand tools, primarily brushes, micro scalpels and an approved poulticing method based on ammonia and/or as directed by the Perit in charge, remove black crust (gypsum) and/or other superficial deposits and/or alterations (chemical etc.) of the fabric from any area of the facade.</t>
  </si>
  <si>
    <t>Carefully brush by hand using a stiff bristle/nylon brush, one section at a time, to remove flaky stone, dirt, soot, etc., from any area of the facade.</t>
  </si>
  <si>
    <t>Carefully  wet brush by hand using a stiff bristle/nylon brush, one section at a time, to remove dirt using soft water having conductivity inferior to 60µs over any area of the facade.</t>
  </si>
  <si>
    <t>Surface Cleaning</t>
  </si>
  <si>
    <t>Provisionally allow for carefully and using only delicate manual methods and appropriate hand tools, primarily brushes, micro scalpels and a suitable micro blasting technique approved by the Perit in charge, remove superficial  deposits from any area of the facade.</t>
  </si>
  <si>
    <t xml:space="preserve">Carefully apply biocides as specified in this document, and in concentrations suggested by manufacturer to any area of the facade.
</t>
  </si>
  <si>
    <t>Repairing/Renovating/Conserving Masonry</t>
  </si>
  <si>
    <t>Care shall likewise be  exercised to ensure that no damage is caused to areas of sound lime wash/plastic repairs/renders identified by the Perit in charge to be retained.  The use of power tools will not be permitted. 
All surfaces shall be measured flat.</t>
  </si>
  <si>
    <t xml:space="preserve">Carefully open joints to remove all loose and unsound pointing, and pointing deemed to contain high level of cement from any area.
</t>
  </si>
  <si>
    <t>The scope of this exercise shall be to lower the salt content in the masonry until deemed acceptable by the Perit in charge.
Rate shall include for repeating the process  for as many times as so deemed necessary until the salt content has been reduced to the satisfaction of the Perit in charge.  For payment reasons this exercise shall be considered to form an intrinsic part of the poulticing exercise and in no case will the contractor be allowed to make claims for extra costs in relation to workmanship and/or material. 
All surfaces shall be measured flat.</t>
  </si>
  <si>
    <t xml:space="preserve">Provisionally allow for the poulticing using paper pulp on any area of the facade.  </t>
  </si>
  <si>
    <t>Care should be taken to ensure that stone being consolidated is adequately dry. Consolidants shall be applied using methods recommended by manufacturer and approved by the Perit in charge.
Rate shall include for repeating the process for as many times as so deemed necessary until consolidation of the stone is to the satisfaction of the Perit in charge. For payment reasons this exercise shall be considered to form an intrinsic part of the consolidation exercise and in no case will the contractor be allowed to make claims for extra costs in relation to workmanship and/or material. All surfaces shall be measured flat.</t>
  </si>
  <si>
    <t>Care shall be exercised to ensure that no damage is procured to the masonry fabric in the process.
The injection of cracks shall be measured as an area by measuring the crack length multiplied by a depth of 50mm.  The injection of delaminated parts shall be measured by the area of the delamination with the injection points being more than 100mm away from each other.</t>
  </si>
  <si>
    <t>Provisionally allow for the injection of interstices and delaminated stonework in any area of the facade with a fluid lime-based mortar appropriate for such interventions.</t>
  </si>
  <si>
    <t>Provisionally allow for the injection of interstices and delaminated stonework in any area of the facade using a fluid epoxy resin grout appropriate for such interventions.</t>
  </si>
  <si>
    <t>Pinning</t>
  </si>
  <si>
    <t>Carefully core using a diamond tip drill which does not require any water to operate, to accommodate consolidating ties, taking care not to damage the existing fabric  as directed and approved by the Perit in charge.  Rate includes for coring at any angle, the cleaning of the core with compressed air.  Rate includes for the supply and application of the epoxy resin/lime injection mortar in sufficient quantities to anchor the rods and as agreed with the Perit in charge and the propping into place (where necessary) until the epoxy resin has set.</t>
  </si>
  <si>
    <t>Provisionally allow for careful coring of 10mm diameter holes to a depth up to 300mm and supply and insert resin and 6mm diameter GRP/stainless steel/carbon fibre rod.</t>
  </si>
  <si>
    <t>Provisionally allow for careful coring of 10mm diameter holes to a depth of between 301mm and 650mm and supply and insert resin and 6mm diameter GRP/stainless steel/carbon fibre rod.</t>
  </si>
  <si>
    <t>Provisionally allow for careful coring of 10mm diameter holes to a depth in excess of 651mm and supply and insert resin and 6mm diameter GRP/stainless steel/carbon fibre rod.</t>
  </si>
  <si>
    <t>Chisel away deteriorated masonry, to a maximum depth of 250mm, unless otherwise requested, from any area of the facade.  All surfaces shall be measured flat.</t>
  </si>
  <si>
    <t>Provisionally allow extra over previous item for chiselling up to a depth of 600mm.</t>
  </si>
  <si>
    <t>Provisionally allow for piecing in of sections of masonry wall using specially cut stone to tightly fill missing areas of masonry and to match existing, having varying thickness but not less than 225mm and not exceeding 250mm in thickness as indicated by architect and civil engineer in charge. 
Works shall be carried out on any area of the facade to include cornices, openings, sculpture, mouldings etc. All surfaces shall be measured flat.</t>
  </si>
  <si>
    <t>The material used for the plastic repair shall be as specified in this document and care shall be taken to ensure that each alveolus is filled in individually taking care to keep the surface of the masonry clean and free  from any mortar. All plastic repairs shall be formed such as to match adjoining stonework in colour, texture and final profile. 
Area shall be measured flat.</t>
  </si>
  <si>
    <t xml:space="preserve">Re-instate using plastic repair techniques, dismantled/chiselled/missing sections of plain masonry on any area of the facade.
</t>
  </si>
  <si>
    <t>Extra over previous item, carry out plastic repairs to a moulded profile.</t>
  </si>
  <si>
    <t xml:space="preserve">Carry out plastic repair to fill any alveoli  formed on any part of the masonry fabric including any area of the facade.  Care shall be taken to ensure that each alveolus is filled in individually taking care to keep the surface of the masonry clean and free  from any mortar.  The extent of filling of the alveoli shall be determined on site by tthe Perit in charge and shall vary to reflect the physiognomy of the deteriorated masonry fabric. </t>
  </si>
  <si>
    <t>Provisionally allow for copertina in plastic repair material minimum thickness 20mm and to produce 1:100 falls on any horizontal part of the the facade, cornices, sculpture, mouldings etc.  The material used for the copertina shall be as directed by the Perit in charge and care shall be taken to ensure thatthe surface of the masonry is kept clean and free  from any mortar.  Area shall be measured flat.</t>
  </si>
  <si>
    <t>Pointing is to be as neat as possible, keeping the width of the pointing to a minimum as far as is technically possible any area of the facade to include cornices,  openings, sculpture, mouldings etc. Rate must include for the repointing of any joints damaged, cracked, loosened, etc by any of the works carried out in this contract. Rate must include for pointing to any thickness and depth of joint. 
All surfaces shall be measured flat.</t>
  </si>
  <si>
    <t>Using a lime-rich (hydraulic lime) 1:3 mortar as determined in pointing test trials and as directed by the Perit in charge, point open joints.</t>
  </si>
  <si>
    <t>Extra over previous item for using a 2:5 hydraulic lime mortar.</t>
  </si>
  <si>
    <t xml:space="preserve">Apply a transparent velatura prepared to the approval of the Perit in charge to the restored facade. </t>
  </si>
  <si>
    <t>Using methods approved by the Perit in change, supply and fix stainless steel bird control spikes, minimum height 75mm with a width of at least 100mm.</t>
  </si>
  <si>
    <t>Y.</t>
  </si>
  <si>
    <t>Documentation</t>
  </si>
  <si>
    <t>Erect and dismantle on completion or works, or as directed by the architect and civil engineer in charge, all scaffolding required for the execution of works.
The scaffolding shall be used for the whole duration of works, and until pointing/consolidation works have cured to the satisfaction of the architect and civil engineer in charge.  The external face of the scaffolding is to be lined with a suitable and approved netting which should also be effective in aiding the carbonation of the lime based pointing, and should satisfy the conditions as directed by architect and civil engineer in charge.  Rate of scaffolding shall also include for the erection of the scaffolding over the whole area of the facade for the whole duration of the work and any fees, permits etc.
Rate shall include for the preparation and submission prior to commencement of works of a valid certification of scaffolding recognised by the Occupational Health and Safety Authority for every section of scaffolding erected.  No works shall be allowed to commence prior to the presentation of this certificate to the architect and civil engineer in charge.</t>
  </si>
  <si>
    <t>Extra for the provision of safe access to church to third parties through the scaffolding.</t>
  </si>
  <si>
    <t>WORKS TO EXTERNAL FAÇADES</t>
  </si>
  <si>
    <t>m.</t>
  </si>
  <si>
    <t>All areas</t>
  </si>
  <si>
    <t xml:space="preserve">Extra over for adding brick dust to the mix in the ratio of 1 part brick dust: 3 parts sand and lime. </t>
  </si>
  <si>
    <t>Carefully remove superficial layers of lime based and cement based renders/washes, etc. from any area of the facade.</t>
  </si>
  <si>
    <t xml:space="preserve">Work shall be carried out such as to remove the least possible of the original material, and joints of new softstone stone with the old stone shall be such as to ensure the minimum thickness of joint possible, and in no case exceeding 15mm (millimetres). Course heights are to match the existing.  Length of new inserts measured along face shall not be less than 450mm unless otherwise directed by the Perit in charge.  When carving mouldings, contractor shall respect dimensions and proportions of existing work.  Carvings shall be carried out to match the original and where applicable, to templates approved by the Perit in charge. 
Rate shall include for the careful cutting out of existing masonry and the necessary preparation to make an adequate seating for new masonry section to be reinstated.   Fixing of new stone with old stonework shall be carried out using approved epoxy resins and carbon fibre rods.  Rate is to include for any propping, the insertion of any stainless steel, and/or carbon fibre ties, epoxy resin required to glue the new insert with the original fabric and all works and materials necessary to carry out the works to the approval by the Perit in charge. </t>
  </si>
  <si>
    <t>Chisel away deteriorated masonry voussoir to a maximum depth of 250mm, unless otherwise requested, from any area of the facade.  All surfaces shall be measured flat.</t>
  </si>
  <si>
    <t>Reinstate missing/chiselled voussoirs  using special sized stone blocks to match existing. Works shall be carried out on any area of the facade. All surfaces shall be measured flat and rate is to include for the necessary bond stones.</t>
  </si>
  <si>
    <t xml:space="preserve">The procedure shall be repeated until the biological growth has been removed to the satisfaction of the Perit in charge.  For payment reasons the reapplication of the biocide shall be considered to form an intrinsic part to the exercise and in no case will the contractor be allowed to make claims for extra costs in relation to workmanship and/or material.
Where so deemed necessary, thick layers of biological growth shall be carefully removed using delicate manual methods and hand tools, primarily micro scalpels prior to the application of the biocide, this being deemed included in the  submitted rate. All surfaces shall be measured flat. 
</t>
  </si>
  <si>
    <t>All care shall be taken to ensure that no damage is caused to friable, delaminated stonework.  
The cleaning procedure shall be repeated for as many times as deemed necessary by the Perit in charge, until a satisfactory level of cleaning is obtained.  For payment reasons this exercise shall be considered to form an intrinsic part of the cleaning exercise and in no case will the contractor be allowed to make claims for extra costs in relation to workmanship and/or material. 
All surfaces shall be measured flat.</t>
  </si>
  <si>
    <t>1. GENERAL</t>
  </si>
  <si>
    <t>All items must be priced in Euro but exclusive of VAT.</t>
  </si>
  <si>
    <t>The tender price must include taxes, customs and import duties that are levied in accordance with the laws and regulations of the state of the Contracting Authority on the production, manufacture, sale and transport of the Contractor's plant, machinery, materials and supplies to be used on or furnished under the contract.</t>
  </si>
  <si>
    <t xml:space="preserve">Notwithstanding any limits which may be implied by the wording of individual items, the Contractor accepts that the amounts entered are works that are complete in every respect. </t>
  </si>
  <si>
    <t>He will be deemed to have taken full account of all requirements and obligations, whether expressed or implied, covered by all parts of this contract and to have priced the items herein accordingly. The amount must therefore include for all incidental and contingent expenses and risks of every kind necessary to construct, complete and maintain the whole of the works in accordance with the contract. Unless separate items are provided in the breakdown, rates and sums include all costs involved in the various items in the breakdown.</t>
  </si>
  <si>
    <t>The amounts entered by the Contractor against all items in the breakdown must accurately reflect the cost of carrying out the work described in the contract. All costs, commissions and other charges (unless separately itemised) applicable to the contract as a whole must be spread across all amounts in the breakdown, whereas those applicable to specific sections of the contract are to be spread only over the items to which those sections refer.</t>
  </si>
  <si>
    <t>The amounts entered in this schedule will be used for calculating payments and interim payments and for valuing variations.</t>
  </si>
  <si>
    <t>2. PAYMENTS</t>
  </si>
  <si>
    <t>Monthly payment</t>
  </si>
  <si>
    <t>Where an item in the breakdown is priced as a "sum", payment will be made on completion of that item. Where an item in the breakdown is priced ''per unit'', payment will be made on completion of each unit. Work carried out on a day work basis will be paid for on approval of the day work sheets.</t>
  </si>
  <si>
    <t>Retention monies</t>
  </si>
  <si>
    <t>Retained monies will be held back in accordance with the provisions of the contract.</t>
  </si>
  <si>
    <t>Unit-Price Contracts</t>
  </si>
  <si>
    <t>I. Preamble</t>
  </si>
  <si>
    <t>Tenderers must price each item in the bill of quantities separately and follow the instructions regarding the transfer of various totals in the summary.</t>
  </si>
  <si>
    <t>1.1. Quantity of items</t>
  </si>
  <si>
    <t>The quantities set forth against the items in the bill of quantities are an estimate of the quantity of each kind of the work likely to be carried out under the contract and are given to provide a common basis for bids. There is no guarantee to the Contractor that he will be required to carry out the quantities of work indicated under any one particular item in the bill of quantities or that the quantities will not differ in magnitude from those stated.</t>
  </si>
  <si>
    <t>When pricing items, reference should be made to the conditions of contract, the specifications and relevant drawings for directions and descriptions of work and materials involved.</t>
  </si>
  <si>
    <t>The quantities given in the bill of quantities are provisional and reflect the estimates made at the time of approval to provide a basis for this document and tenders. Tenderers must consider every aspect of the tender document carefully.</t>
  </si>
  <si>
    <t>Any comments concerning the quantities must be made in the form of an attachment, following the system of itemisation, quoting the codes and brief descriptions, as in the present documents, including the rates and prices.</t>
  </si>
  <si>
    <t>Save where the technical specifications or the bill of quantities specifically and expressly state otherwise, only permanent works are to be measured. Works will be measured net to the dimensions shown on the drawings or ordered in writing by the Engineer, save where described or prescribed elsewhere in the contract.</t>
  </si>
  <si>
    <t>In adjusting extras or variations on the contract, works will be measured on the same basis as that on which the quantities were prepared. All works not specifically mentioned in the bill of quantities will be taken as included in the prices of various items.</t>
  </si>
  <si>
    <t>Where, in the opinion of the Engineer, extra works cannot be properly measured or valued, the Contractor may, if so directed by the Engineer, carry out the work at the day work rates shown in the schedule of day work. All completed day work sheets must be signed by the Engineer on or before the end of the week in which the works are executed.</t>
  </si>
  <si>
    <t>No allowance will be made for loss of materials or volume thereof during transport or compaction.</t>
  </si>
  <si>
    <t>1.2. Units of measurement</t>
  </si>
  <si>
    <t>The units of measurement used in the annexed technical documentation are those of the International System of Units (SI). No other units may be used for measurements, pricing, detail drawings etc. (Any units not mentioned in the technical documentation must also be expressed in terms of the SI.)</t>
  </si>
  <si>
    <t>Abbreviations used in the bill of quantities are to be interpreted as follows:</t>
  </si>
  <si>
    <t>means</t>
  </si>
  <si>
    <t>millimetre</t>
  </si>
  <si>
    <t>metre</t>
  </si>
  <si>
    <t>mm²</t>
  </si>
  <si>
    <t>square millimetre</t>
  </si>
  <si>
    <t>sq.m. or m²</t>
  </si>
  <si>
    <t>square metre</t>
  </si>
  <si>
    <t>c.m. or m³</t>
  </si>
  <si>
    <t>cubic metre</t>
  </si>
  <si>
    <t>kg</t>
  </si>
  <si>
    <t>kilogram</t>
  </si>
  <si>
    <t>to</t>
  </si>
  <si>
    <t>tonne (1000 kg)</t>
  </si>
  <si>
    <t>pcs</t>
  </si>
  <si>
    <t>pieces</t>
  </si>
  <si>
    <t>hour</t>
  </si>
  <si>
    <t>LS or L.s.</t>
  </si>
  <si>
    <t xml:space="preserve">Lump sum </t>
  </si>
  <si>
    <t>km</t>
  </si>
  <si>
    <t>kilometre</t>
  </si>
  <si>
    <t>litre</t>
  </si>
  <si>
    <t>%</t>
  </si>
  <si>
    <t>per cent</t>
  </si>
  <si>
    <t>N.d</t>
  </si>
  <si>
    <t>nominal diameter</t>
  </si>
  <si>
    <t>m/m</t>
  </si>
  <si>
    <t xml:space="preserve">means </t>
  </si>
  <si>
    <t>man-month</t>
  </si>
  <si>
    <t>m/d</t>
  </si>
  <si>
    <t>man-day</t>
  </si>
  <si>
    <t>number</t>
  </si>
  <si>
    <t>II. Terms Relating To Payments</t>
  </si>
  <si>
    <t>The method for measuring completed works for payment must be in accordance with the Contract.</t>
  </si>
  <si>
    <t>III. Pricing</t>
  </si>
  <si>
    <t>The prices and rates inserted in the bill of quantities are to be the full inclusive values of the works described under the items, including all costs and expenses which may be required in and for the construction of the works described together with any temporary works and installations which may be necessary and all general risks, liabilities and obligations set forth or implied in the documents on which the tender is based. It will be assumed that establishment charges, profit and allowances for all obligations are spread evenly over all the unit rates.</t>
  </si>
  <si>
    <t>The rates and prices tendered in the priced bill of quantities will be quoted at the rates current prior to the date of submission.</t>
  </si>
  <si>
    <t>IV. Completing the bill of quantities</t>
  </si>
  <si>
    <t>In the bill of quantities, rates and prices will be entered in the appropriate columns in Euro.</t>
  </si>
  <si>
    <t>Errors will be corrected as follows:</t>
  </si>
  <si>
    <t>a)</t>
  </si>
  <si>
    <t>where there is a discrepancy between amounts in figures and in words, the amount in words will prevail; and</t>
  </si>
  <si>
    <t>b)</t>
  </si>
  <si>
    <t>where there is a discrepancy between the unit rate and the total amount derived from the multiplication of the unit price and the quantity, the unit rate as quoted will prevail.</t>
  </si>
  <si>
    <t>The bill of quantities must be read with all the other contract documents and the Contractor shall be deemed to have thoroughly acquainted himself with the detailed descriptions of the works to be done and the way in which they are to be carried out. All the works must be executed to the satisfaction of the Architect and Civil Engineer.</t>
  </si>
  <si>
    <t>mm.</t>
  </si>
  <si>
    <t>The provisional sums in the bill of quantities must be used in whole or in part at the discretion of the Architect and Civil Engineer or as otherwise set out in the contract.</t>
  </si>
  <si>
    <t>Each item in the bill of quantities for which payment is to be made in a lump sum, and for which no payment schedule is provided, must be paid after the work covered by the lump sum has been completed to the satisfaction of the Architect and Civil Engineer.</t>
  </si>
  <si>
    <t>Main façade</t>
  </si>
  <si>
    <t>Porch</t>
  </si>
  <si>
    <t>Pediment along the back</t>
  </si>
  <si>
    <t>Porch, inclusive of ceiling</t>
  </si>
  <si>
    <t>South Belfry, including the lower part of the belfry along the side wall</t>
  </si>
  <si>
    <t>North Belfry, including the lower part of the belfry along the side wall</t>
  </si>
  <si>
    <t>Allow for the scaffold as directed by the architect and civil engineer in charge and to the satisfaction of the client, to permit the carving of the sculptures along the arcitrave and the pediment for a period of at least 6 months. 
Rate shall include for the preparation and submission prior to commencement of works of a valid certification of scaffolding recognised by the Occupational Health and Safety Authority for every section of scaffolding erected.  No works shall be allowed to commence prior to the presentation of this certificate to the architect and civil engineer in charge.</t>
  </si>
  <si>
    <t>Reinstate missing/chiselled sections of masonry wall using special sized stone blocks to match existing, not exceeding 400mm in height, having varying thickness but not less than 225mm and not exceeding 250mm in thickness, and using bond stones as indicated by the Perit in charge. 
Works shall be carried out on any area of the facade. All surfaces shall be measured flat and rate is to include for the necessary bond stones.</t>
  </si>
  <si>
    <t>Extra for other carved work (mouldings).  All surfaces shall be measured flat.</t>
  </si>
  <si>
    <t>Extra for sculptured work. All surfaces shall be measured flat.</t>
  </si>
  <si>
    <t>Rate to include for the boarding up of the openings for all the duration of time during which the aperture is removed as well as for works on the frame.</t>
  </si>
  <si>
    <t>South Belfry, internally</t>
  </si>
  <si>
    <t>North Belfry, internally</t>
  </si>
  <si>
    <t xml:space="preserve">Sand down lightly existing lime wash and apply two layers of lime wash to the approval of the Perit in charge. </t>
  </si>
  <si>
    <t xml:space="preserve">Sand down lightly and repaint in oil based paint circular dials on belfries, inclusive of the numerals, to the approval of the Perit in charge. </t>
  </si>
  <si>
    <t>Repairing/Renovating/Conserving Timber/Metal</t>
  </si>
  <si>
    <t xml:space="preserve">Dismantle existing ladders, sandblast, apply cold galvansing and epoxy paint and reinstall. </t>
  </si>
  <si>
    <t>South Belfry</t>
  </si>
  <si>
    <t>North Belfry</t>
  </si>
  <si>
    <t xml:space="preserve">Dismantle existing railings, sandblast, apply cold galvansing and epoxy paint and reinstall. </t>
  </si>
  <si>
    <t xml:space="preserve">Remove and replace deteriorated belfry pinnacle capping stone block using special sized stone blocks to match existing. </t>
  </si>
  <si>
    <t xml:space="preserve">Remove and replace deteriorated belfry  'soprabank'  using special sized stone blocks to match existing. Works shall be carried out on any area of the facade. </t>
  </si>
  <si>
    <t>Carefully remove and cart away metal pipe from North Belfry.</t>
  </si>
  <si>
    <t>M.</t>
  </si>
  <si>
    <t>Concrete Screeds</t>
  </si>
  <si>
    <t>Supply and apply seamless resin liquid waterproofing inclusive of primer to concrete screed in belfry platform.</t>
  </si>
  <si>
    <t>Supply and lay concrete screed, grade 25,  power float finish in belfry platform.</t>
  </si>
  <si>
    <t>Break up and cart away existing concrete screed in belfry platform.</t>
  </si>
  <si>
    <t xml:space="preserve">Remove and replace deteriorated belfry column using special sized stone blocks to match existing. Works shall be carried out on any area of the facade. </t>
  </si>
  <si>
    <t>Remove and replace deteriorated balusters on church façade and sides using special sized stone blocks to match existing. Works shall be carried out on any area of the facade.</t>
  </si>
  <si>
    <r>
      <t>Rates and prices must be entered against each item in the bill of quantities</t>
    </r>
    <r>
      <rPr>
        <sz val="10"/>
        <rFont val="Arial"/>
        <family val="2"/>
      </rPr>
      <t xml:space="preserve">. The rates will cover all tax, duty or other liabilities which are not stated separately in the bill of quantities and the tender. </t>
    </r>
    <r>
      <rPr>
        <b/>
        <sz val="10"/>
        <rFont val="Arial"/>
        <family val="2"/>
      </rPr>
      <t>Bids which include rates which are abnormally low will be deemed invalid.</t>
    </r>
  </si>
  <si>
    <t xml:space="preserve">Remove and replace deteriorated main cornice modillions using special sized stone blocks to match existing. Works shall be carried out on any area of the facade. </t>
  </si>
  <si>
    <t>Extra for carved work (mouldings) in façade main entablature/cornice/pediment (indicated as A in tender drawings).  All surfaces shall be measured flat.</t>
  </si>
  <si>
    <t>Extra for carved work (mouldings) in belfry base (indicated as B in tender drawings).  All surfaces shall be measured flat.</t>
  </si>
  <si>
    <t>Extra for carved work (mouldings) in belfry main entablature/cornice/pediment (indicated as C in tender drawings).  All surfaces shall be measured flat.</t>
  </si>
  <si>
    <t>Extra for carved work (mouldings) in pinnacle base (indicated as D in tender drawings).  All surfaces shall be measured flat.</t>
  </si>
  <si>
    <t>Extra for carved work (mouldings) in pinnacle main entablature/cornice/pediment (indicated as E in tender drawings).  All surfaces shall be measured flat.</t>
  </si>
  <si>
    <t xml:space="preserve">Consolidate existing friable stone surface using approved ammonium oxalate consolidants of any area of the façade using paper pulp poultices. Rate is to include for the supply and placing of the poultices and the cleaning required afterwards.
</t>
  </si>
  <si>
    <t xml:space="preserve">Extra for the reinstatement of missing/chiselled sections of masonry wall using special sized stone blocks exceeding 400mm in height  but not that of 600mm, having varying thickness but not less than 225mm and not exceeding 250mm in thickness, and using bond stones as indicated by the Perit in charge. </t>
  </si>
  <si>
    <t>Provisionally allow extra over previous item for stone blocks up to a depth of 600mm.</t>
  </si>
  <si>
    <t>Allow for all insurance  in compliance with Article 14 of the Special Conditions. Said insurance will be submitted by the contractor together with the certificate of insurance downloadable from the BCA platform and stamped by the insurance provider to fulfill requirements of Article 3 of LN 38 of 2024. Both documents will be submitted by the Contracting Authority to the BCA.</t>
  </si>
  <si>
    <t>Provision for the erection of sign board 3,000 mm x 2,000 mm to the satisfaction of the architect in charge (Design to be provided by the client).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</si>
</sst>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name val="Arial"/>
    </font>
    <font>
      <b/>
      <sz val="10"/>
      <name val="Arial"/>
      <family val="2"/>
    </font>
    <font>
      <sz val="8"/>
      <name val="Arial"/>
      <family val="2"/>
    </font>
    <font>
      <b/>
      <sz val="9"/>
      <name val="Arial"/>
      <family val="2"/>
    </font>
    <font>
      <sz val="10"/>
      <name val="Arial"/>
      <family val="2"/>
    </font>
    <font>
      <b/>
      <sz val="10"/>
      <name val="Tahoma"/>
      <family val="2"/>
    </font>
    <font>
      <sz val="10"/>
      <name val="Tahoma"/>
      <family val="2"/>
    </font>
    <font>
      <b/>
      <u/>
      <sz val="10"/>
      <name val="Arial"/>
      <family val="2"/>
    </font>
    <font>
      <sz val="10"/>
      <color indexed="14"/>
      <name val="Arial"/>
      <family val="2"/>
    </font>
    <font>
      <b/>
      <u/>
      <sz val="12"/>
      <name val="Arial"/>
      <family val="2"/>
    </font>
    <font>
      <b/>
      <sz val="12"/>
      <name val="Arial"/>
      <family val="2"/>
    </font>
    <font>
      <b/>
      <sz val="10"/>
      <color indexed="14"/>
      <name val="Arial"/>
      <family val="2"/>
    </font>
    <font>
      <sz val="10"/>
      <color theme="1"/>
      <name val="Arial"/>
      <family val="2"/>
    </font>
    <font>
      <b/>
      <u/>
      <sz val="9"/>
      <name val="Arial"/>
      <family val="2"/>
    </font>
    <font>
      <sz val="10"/>
      <name val="Calibri"/>
      <family val="2"/>
    </font>
    <font>
      <sz val="10"/>
      <color rgb="FFFF0000"/>
      <name val="Arial"/>
      <family val="2"/>
    </font>
    <font>
      <u/>
      <sz val="10"/>
      <name val="Arial"/>
      <family val="2"/>
    </font>
    <font>
      <b/>
      <sz val="10"/>
      <color rgb="FFFF0000"/>
      <name val="Arial"/>
      <family val="2"/>
    </font>
    <font>
      <b/>
      <u/>
      <sz val="10"/>
      <color rgb="FFFF0000"/>
      <name val="Arial"/>
      <family val="2"/>
    </font>
    <font>
      <sz val="14"/>
      <name val="Arial"/>
      <family val="2"/>
    </font>
    <font>
      <b/>
      <sz val="10"/>
      <color rgb="FF000000"/>
      <name val="Arial"/>
      <family val="2"/>
    </font>
    <font>
      <b/>
      <i/>
      <sz val="10"/>
      <name val="Arial"/>
      <family val="2"/>
    </font>
  </fonts>
  <fills count="4">
    <fill>
      <patternFill patternType="none"/>
    </fill>
    <fill>
      <patternFill patternType="gray125"/>
    </fill>
    <fill>
      <patternFill patternType="solid">
        <fgColor indexed="13"/>
        <bgColor indexed="64"/>
      </patternFill>
    </fill>
    <fill>
      <patternFill patternType="solid">
        <fgColor theme="0" tint="-0.14996795556505021"/>
        <bgColor indexed="64"/>
      </patternFill>
    </fill>
  </fills>
  <borders count="37">
    <border>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auto="1"/>
      </left>
      <right/>
      <top style="medium">
        <color auto="1"/>
      </top>
      <bottom style="thin">
        <color auto="1"/>
      </bottom>
      <diagonal/>
    </border>
    <border>
      <left/>
      <right style="thin">
        <color indexed="64"/>
      </right>
      <top style="medium">
        <color auto="1"/>
      </top>
      <bottom style="thin">
        <color indexed="64"/>
      </bottom>
      <diagonal/>
    </border>
    <border>
      <left style="thin">
        <color indexed="64"/>
      </left>
      <right/>
      <top style="medium">
        <color auto="1"/>
      </top>
      <bottom style="thin">
        <color indexed="64"/>
      </bottom>
      <diagonal/>
    </border>
    <border>
      <left/>
      <right/>
      <top style="medium">
        <color auto="1"/>
      </top>
      <bottom style="thin">
        <color indexed="64"/>
      </bottom>
      <diagonal/>
    </border>
    <border>
      <left style="thin">
        <color indexed="64"/>
      </left>
      <right style="thin">
        <color indexed="64"/>
      </right>
      <top style="medium">
        <color auto="1"/>
      </top>
      <bottom style="thin">
        <color indexed="64"/>
      </bottom>
      <diagonal/>
    </border>
    <border>
      <left style="thin">
        <color indexed="64"/>
      </left>
      <right style="medium">
        <color auto="1"/>
      </right>
      <top style="medium">
        <color auto="1"/>
      </top>
      <bottom style="thin">
        <color indexed="64"/>
      </bottom>
      <diagonal/>
    </border>
    <border>
      <left/>
      <right style="medium">
        <color auto="1"/>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auto="1"/>
      </bottom>
      <diagonal/>
    </border>
    <border>
      <left/>
      <right/>
      <top style="thin">
        <color indexed="64"/>
      </top>
      <bottom style="medium">
        <color auto="1"/>
      </bottom>
      <diagonal/>
    </border>
    <border>
      <left style="thin">
        <color indexed="64"/>
      </left>
      <right style="thin">
        <color indexed="64"/>
      </right>
      <top style="thin">
        <color indexed="64"/>
      </top>
      <bottom style="medium">
        <color auto="1"/>
      </bottom>
      <diagonal/>
    </border>
    <border>
      <left/>
      <right style="medium">
        <color indexed="64"/>
      </right>
      <top style="thin">
        <color indexed="64"/>
      </top>
      <bottom style="medium">
        <color indexed="64"/>
      </bottom>
      <diagonal/>
    </border>
    <border>
      <left style="thin">
        <color indexed="64"/>
      </left>
      <right/>
      <top style="thin">
        <color indexed="64"/>
      </top>
      <bottom style="medium">
        <color auto="1"/>
      </bottom>
      <diagonal/>
    </border>
    <border>
      <left style="thin">
        <color indexed="64"/>
      </left>
      <right style="medium">
        <color auto="1"/>
      </right>
      <top style="thin">
        <color indexed="64"/>
      </top>
      <bottom style="medium">
        <color auto="1"/>
      </bottom>
      <diagonal/>
    </border>
    <border>
      <left/>
      <right/>
      <top style="medium">
        <color indexed="64"/>
      </top>
      <bottom/>
      <diagonal/>
    </border>
    <border>
      <left/>
      <right style="thin">
        <color indexed="64"/>
      </right>
      <top style="thin">
        <color auto="1"/>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s>
  <cellStyleXfs count="2">
    <xf numFmtId="0" fontId="0" fillId="0" borderId="0"/>
    <xf numFmtId="0" fontId="4" fillId="0" borderId="0"/>
  </cellStyleXfs>
  <cellXfs count="283">
    <xf numFmtId="0" fontId="0" fillId="0" borderId="0" xfId="0"/>
    <xf numFmtId="0" fontId="6" fillId="0" borderId="0" xfId="0" applyFont="1" applyAlignment="1">
      <alignment wrapText="1"/>
    </xf>
    <xf numFmtId="0" fontId="4" fillId="0" borderId="0" xfId="0" applyFont="1" applyAlignment="1">
      <alignment vertical="top" wrapText="1"/>
    </xf>
    <xf numFmtId="0" fontId="4" fillId="0" borderId="1" xfId="0" applyFont="1" applyBorder="1" applyAlignment="1">
      <alignment horizontal="center" wrapText="1" readingOrder="1"/>
    </xf>
    <xf numFmtId="0" fontId="1" fillId="0" borderId="0" xfId="0" applyFont="1" applyAlignment="1">
      <alignment horizontal="right" vertical="top" wrapText="1"/>
    </xf>
    <xf numFmtId="4" fontId="4" fillId="0" borderId="0" xfId="0" applyNumberFormat="1" applyFont="1" applyAlignment="1">
      <alignment horizontal="center" vertical="center" wrapText="1"/>
    </xf>
    <xf numFmtId="4" fontId="4" fillId="0" borderId="0" xfId="0" applyNumberFormat="1" applyFont="1" applyAlignment="1" applyProtection="1">
      <alignment horizontal="center" wrapText="1"/>
      <protection locked="0"/>
    </xf>
    <xf numFmtId="4" fontId="4" fillId="0" borderId="0" xfId="0" applyNumberFormat="1" applyFont="1" applyAlignment="1">
      <alignment horizontal="center" wrapText="1"/>
    </xf>
    <xf numFmtId="2" fontId="4" fillId="0" borderId="0" xfId="0" applyNumberFormat="1" applyFont="1" applyAlignment="1">
      <alignment horizontal="center" vertical="top" wrapText="1"/>
    </xf>
    <xf numFmtId="0" fontId="7" fillId="0" borderId="2" xfId="0" applyFont="1" applyBorder="1" applyAlignment="1">
      <alignment vertical="center" wrapText="1"/>
    </xf>
    <xf numFmtId="0" fontId="4" fillId="0" borderId="2" xfId="0" applyFont="1" applyBorder="1" applyAlignment="1">
      <alignment vertical="top" wrapText="1"/>
    </xf>
    <xf numFmtId="0" fontId="7" fillId="0" borderId="2" xfId="0" applyFont="1" applyBorder="1" applyAlignment="1">
      <alignment vertical="top" wrapText="1"/>
    </xf>
    <xf numFmtId="0" fontId="1" fillId="0" borderId="2" xfId="0" applyFont="1" applyBorder="1" applyAlignment="1">
      <alignment horizontal="right" vertical="top" wrapText="1" readingOrder="1"/>
    </xf>
    <xf numFmtId="0" fontId="1" fillId="0" borderId="2" xfId="0" applyFont="1" applyBorder="1" applyAlignment="1">
      <alignment horizontal="right" vertical="top" wrapText="1"/>
    </xf>
    <xf numFmtId="0" fontId="4" fillId="0" borderId="2" xfId="0" applyFont="1" applyBorder="1" applyAlignment="1">
      <alignment horizontal="left" vertical="top" wrapText="1"/>
    </xf>
    <xf numFmtId="0" fontId="4" fillId="0" borderId="2" xfId="0" applyFont="1" applyBorder="1" applyAlignment="1">
      <alignment horizontal="justify" vertical="top" wrapText="1"/>
    </xf>
    <xf numFmtId="0" fontId="7" fillId="0" borderId="2" xfId="0" applyFont="1" applyBorder="1" applyAlignment="1">
      <alignment horizontal="justify" vertical="top" wrapText="1"/>
    </xf>
    <xf numFmtId="0" fontId="4" fillId="0" borderId="2" xfId="0" applyFont="1" applyBorder="1" applyAlignment="1" applyProtection="1">
      <alignment horizontal="left" vertical="top" wrapText="1"/>
      <protection locked="0"/>
    </xf>
    <xf numFmtId="2" fontId="1" fillId="0" borderId="3" xfId="0" applyNumberFormat="1" applyFont="1" applyBorder="1" applyAlignment="1">
      <alignment horizontal="center" vertical="center" wrapText="1"/>
    </xf>
    <xf numFmtId="2" fontId="1" fillId="0" borderId="3" xfId="0" applyNumberFormat="1" applyFont="1" applyBorder="1" applyAlignment="1">
      <alignment horizontal="center" vertical="top" wrapText="1"/>
    </xf>
    <xf numFmtId="2" fontId="4" fillId="0" borderId="3" xfId="0" applyNumberFormat="1" applyFont="1" applyBorder="1" applyAlignment="1">
      <alignment horizontal="center" vertical="top" wrapText="1"/>
    </xf>
    <xf numFmtId="2" fontId="4" fillId="0" borderId="3" xfId="0" applyNumberFormat="1" applyFont="1" applyBorder="1" applyAlignment="1">
      <alignment horizontal="center" vertical="top" wrapText="1" readingOrder="1"/>
    </xf>
    <xf numFmtId="0" fontId="4" fillId="0" borderId="0" xfId="0" applyFont="1" applyAlignment="1">
      <alignment horizontal="justify" vertical="top" wrapText="1"/>
    </xf>
    <xf numFmtId="0" fontId="7" fillId="0" borderId="0" xfId="0" applyFont="1" applyAlignment="1">
      <alignment horizontal="justify" vertical="top" wrapText="1"/>
    </xf>
    <xf numFmtId="0" fontId="7" fillId="0" borderId="0" xfId="0" applyFont="1" applyAlignment="1">
      <alignment horizontal="justify" vertical="center" wrapText="1"/>
    </xf>
    <xf numFmtId="0" fontId="1" fillId="0" borderId="0" xfId="0" applyFont="1" applyAlignment="1">
      <alignment horizontal="justify" vertical="top" wrapText="1"/>
    </xf>
    <xf numFmtId="0" fontId="1" fillId="0" borderId="0" xfId="0" applyFont="1" applyAlignment="1">
      <alignment horizontal="justify" vertical="center" wrapText="1"/>
    </xf>
    <xf numFmtId="0" fontId="1" fillId="0" borderId="2" xfId="0" applyFont="1" applyBorder="1" applyAlignment="1">
      <alignment vertical="center" wrapText="1"/>
    </xf>
    <xf numFmtId="4" fontId="1" fillId="0" borderId="1" xfId="0" applyNumberFormat="1" applyFont="1" applyBorder="1" applyAlignment="1">
      <alignment horizontal="center" vertical="center" wrapText="1"/>
    </xf>
    <xf numFmtId="4" fontId="4" fillId="0" borderId="1" xfId="0" applyNumberFormat="1" applyFont="1" applyBorder="1" applyAlignment="1" applyProtection="1">
      <alignment horizontal="center" wrapText="1"/>
      <protection locked="0"/>
    </xf>
    <xf numFmtId="4" fontId="4" fillId="0" borderId="1" xfId="0" applyNumberFormat="1" applyFont="1" applyBorder="1" applyAlignment="1">
      <alignment horizontal="center" wrapText="1"/>
    </xf>
    <xf numFmtId="0" fontId="4" fillId="0" borderId="1" xfId="0" applyFont="1" applyBorder="1" applyAlignment="1">
      <alignment horizontal="center" wrapText="1"/>
    </xf>
    <xf numFmtId="0" fontId="4" fillId="0" borderId="0" xfId="0" applyFont="1" applyAlignment="1">
      <alignment horizontal="center"/>
    </xf>
    <xf numFmtId="0" fontId="1" fillId="0" borderId="0" xfId="0" applyFont="1" applyAlignment="1">
      <alignment horizontal="center"/>
    </xf>
    <xf numFmtId="0" fontId="9" fillId="0" borderId="0" xfId="0" applyFont="1" applyAlignment="1">
      <alignment horizontal="justify" vertical="center" wrapText="1"/>
    </xf>
    <xf numFmtId="0" fontId="1" fillId="0" borderId="4" xfId="0" applyFont="1" applyBorder="1" applyAlignment="1">
      <alignment wrapText="1"/>
    </xf>
    <xf numFmtId="4" fontId="5" fillId="0" borderId="6" xfId="0" applyNumberFormat="1" applyFont="1" applyBorder="1" applyAlignment="1">
      <alignment horizontal="center" wrapText="1"/>
    </xf>
    <xf numFmtId="4" fontId="5" fillId="0" borderId="0" xfId="0" applyNumberFormat="1" applyFont="1" applyAlignment="1">
      <alignment horizontal="center" wrapText="1"/>
    </xf>
    <xf numFmtId="0" fontId="1" fillId="0" borderId="5" xfId="0" applyFont="1" applyBorder="1" applyAlignment="1">
      <alignment horizontal="center" wrapText="1"/>
    </xf>
    <xf numFmtId="0" fontId="1" fillId="0" borderId="11" xfId="0" applyFont="1" applyBorder="1" applyAlignment="1">
      <alignment horizontal="center" wrapText="1"/>
    </xf>
    <xf numFmtId="0" fontId="1" fillId="0" borderId="12" xfId="0" applyFont="1" applyBorder="1" applyAlignment="1">
      <alignment horizontal="center" wrapText="1"/>
    </xf>
    <xf numFmtId="0" fontId="1" fillId="0" borderId="0" xfId="0" applyFont="1" applyAlignment="1">
      <alignment horizontal="center" wrapText="1"/>
    </xf>
    <xf numFmtId="2" fontId="1" fillId="0" borderId="11" xfId="0" applyNumberFormat="1" applyFont="1" applyBorder="1" applyAlignment="1">
      <alignment horizontal="center" vertical="center" wrapText="1"/>
    </xf>
    <xf numFmtId="0" fontId="6" fillId="0" borderId="0" xfId="0" applyFont="1" applyAlignment="1">
      <alignment vertical="center" wrapText="1"/>
    </xf>
    <xf numFmtId="0" fontId="1" fillId="0" borderId="11" xfId="0" applyFont="1" applyBorder="1" applyAlignment="1">
      <alignment horizontal="center" vertical="center" wrapText="1"/>
    </xf>
    <xf numFmtId="0" fontId="1" fillId="0" borderId="0" xfId="0" applyFont="1" applyAlignment="1">
      <alignment wrapText="1"/>
    </xf>
    <xf numFmtId="0" fontId="4" fillId="0" borderId="0" xfId="0" applyFont="1"/>
    <xf numFmtId="2" fontId="1" fillId="3" borderId="15" xfId="1" applyNumberFormat="1" applyFont="1" applyFill="1" applyBorder="1" applyAlignment="1">
      <alignment horizontal="center" vertical="center" wrapText="1"/>
    </xf>
    <xf numFmtId="0" fontId="1" fillId="3" borderId="16" xfId="1" applyFont="1" applyFill="1" applyBorder="1" applyAlignment="1">
      <alignment horizontal="justify" vertical="center" wrapText="1"/>
    </xf>
    <xf numFmtId="0" fontId="1" fillId="3" borderId="14" xfId="1" applyFont="1" applyFill="1" applyBorder="1" applyAlignment="1">
      <alignment vertical="center" wrapText="1"/>
    </xf>
    <xf numFmtId="1" fontId="1" fillId="3" borderId="17" xfId="1" applyNumberFormat="1" applyFont="1" applyFill="1" applyBorder="1" applyAlignment="1">
      <alignment horizontal="center" vertical="center" wrapText="1"/>
    </xf>
    <xf numFmtId="4" fontId="1" fillId="3" borderId="17" xfId="1" applyNumberFormat="1" applyFont="1" applyFill="1" applyBorder="1" applyAlignment="1">
      <alignment horizontal="center" vertical="center" wrapText="1"/>
    </xf>
    <xf numFmtId="0" fontId="3" fillId="3" borderId="17" xfId="0" applyFont="1" applyFill="1" applyBorder="1" applyAlignment="1">
      <alignment horizontal="center" vertical="top" wrapText="1"/>
    </xf>
    <xf numFmtId="0" fontId="3" fillId="3" borderId="18" xfId="0" applyFont="1" applyFill="1" applyBorder="1" applyAlignment="1">
      <alignment horizontal="center" vertical="top" wrapText="1"/>
    </xf>
    <xf numFmtId="0" fontId="4" fillId="0" borderId="0" xfId="1"/>
    <xf numFmtId="0" fontId="3" fillId="0" borderId="11" xfId="1" applyFont="1" applyBorder="1" applyAlignment="1">
      <alignment vertical="top" wrapText="1"/>
    </xf>
    <xf numFmtId="2" fontId="1" fillId="0" borderId="2" xfId="1" applyNumberFormat="1" applyFont="1" applyBorder="1" applyAlignment="1">
      <alignment horizontal="center" vertical="center" wrapText="1"/>
    </xf>
    <xf numFmtId="2" fontId="1" fillId="0" borderId="3" xfId="1" applyNumberFormat="1" applyFont="1" applyBorder="1" applyAlignment="1">
      <alignment horizontal="center" vertical="center" wrapText="1"/>
    </xf>
    <xf numFmtId="0" fontId="1" fillId="0" borderId="0" xfId="1" applyFont="1" applyAlignment="1">
      <alignment horizontal="justify" vertical="center" wrapText="1"/>
    </xf>
    <xf numFmtId="0" fontId="1" fillId="0" borderId="2" xfId="1" applyFont="1" applyBorder="1" applyAlignment="1">
      <alignment vertical="center" wrapText="1"/>
    </xf>
    <xf numFmtId="1" fontId="1" fillId="0" borderId="1" xfId="1" applyNumberFormat="1" applyFont="1" applyBorder="1" applyAlignment="1">
      <alignment horizontal="center" vertical="center" wrapText="1"/>
    </xf>
    <xf numFmtId="4" fontId="1" fillId="0" borderId="1" xfId="1" applyNumberFormat="1" applyFont="1" applyBorder="1" applyAlignment="1">
      <alignment horizontal="center" vertical="center" wrapText="1"/>
    </xf>
    <xf numFmtId="4" fontId="4" fillId="0" borderId="1" xfId="1" applyNumberFormat="1" applyBorder="1" applyAlignment="1" applyProtection="1">
      <alignment horizontal="center" wrapText="1"/>
      <protection locked="0"/>
    </xf>
    <xf numFmtId="4" fontId="4" fillId="0" borderId="8" xfId="1" applyNumberFormat="1" applyBorder="1" applyAlignment="1" applyProtection="1">
      <alignment horizontal="center" vertical="center" wrapText="1"/>
      <protection locked="0"/>
    </xf>
    <xf numFmtId="0" fontId="3" fillId="0" borderId="0" xfId="1" applyFont="1" applyAlignment="1">
      <alignment vertical="top" wrapText="1"/>
    </xf>
    <xf numFmtId="0" fontId="4" fillId="0" borderId="0" xfId="1" applyAlignment="1">
      <alignment vertical="top" wrapText="1"/>
    </xf>
    <xf numFmtId="0" fontId="7" fillId="0" borderId="0" xfId="1" applyFont="1" applyAlignment="1">
      <alignment horizontal="left" vertical="top" wrapText="1" readingOrder="1"/>
    </xf>
    <xf numFmtId="0" fontId="1" fillId="0" borderId="2" xfId="1" applyFont="1" applyBorder="1" applyAlignment="1">
      <alignment horizontal="center" wrapText="1" readingOrder="1"/>
    </xf>
    <xf numFmtId="2" fontId="1" fillId="0" borderId="1" xfId="1" applyNumberFormat="1" applyFont="1" applyBorder="1" applyAlignment="1" applyProtection="1">
      <alignment horizontal="center" wrapText="1" readingOrder="1"/>
      <protection locked="0"/>
    </xf>
    <xf numFmtId="4" fontId="4" fillId="0" borderId="1" xfId="1" applyNumberFormat="1" applyBorder="1" applyAlignment="1">
      <alignment horizontal="center" wrapText="1" readingOrder="1"/>
    </xf>
    <xf numFmtId="4" fontId="4" fillId="0" borderId="1" xfId="1" applyNumberFormat="1" applyBorder="1" applyAlignment="1">
      <alignment horizontal="center" vertical="top" wrapText="1"/>
    </xf>
    <xf numFmtId="0" fontId="4" fillId="0" borderId="8" xfId="1" applyBorder="1" applyAlignment="1">
      <alignment vertical="center" wrapText="1"/>
    </xf>
    <xf numFmtId="0" fontId="4" fillId="0" borderId="11" xfId="1" applyBorder="1" applyAlignment="1">
      <alignment vertical="top" wrapText="1"/>
    </xf>
    <xf numFmtId="2" fontId="1" fillId="0" borderId="2" xfId="1" applyNumberFormat="1" applyFont="1" applyBorder="1" applyAlignment="1">
      <alignment horizontal="center" vertical="top" wrapText="1" readingOrder="1"/>
    </xf>
    <xf numFmtId="0" fontId="4" fillId="0" borderId="0" xfId="1" applyAlignment="1">
      <alignment horizontal="justify" vertical="center" wrapText="1"/>
    </xf>
    <xf numFmtId="4" fontId="4" fillId="0" borderId="2" xfId="1" applyNumberFormat="1" applyBorder="1" applyAlignment="1">
      <alignment horizontal="center" vertical="top" wrapText="1"/>
    </xf>
    <xf numFmtId="4" fontId="4" fillId="0" borderId="0" xfId="1" applyNumberFormat="1" applyAlignment="1">
      <alignment horizontal="justify" vertical="top" wrapText="1"/>
    </xf>
    <xf numFmtId="0" fontId="1" fillId="0" borderId="0" xfId="1" applyFont="1" applyAlignment="1">
      <alignment horizontal="left" vertical="top" wrapText="1"/>
    </xf>
    <xf numFmtId="4" fontId="1" fillId="0" borderId="1" xfId="1" applyNumberFormat="1" applyFont="1" applyBorder="1" applyAlignment="1">
      <alignment horizontal="center" wrapText="1"/>
    </xf>
    <xf numFmtId="0" fontId="3" fillId="0" borderId="19" xfId="1" applyFont="1" applyBorder="1" applyAlignment="1">
      <alignment vertical="center" wrapText="1"/>
    </xf>
    <xf numFmtId="4" fontId="1" fillId="0" borderId="1" xfId="1" applyNumberFormat="1" applyFont="1" applyBorder="1" applyAlignment="1" applyProtection="1">
      <alignment horizontal="center" wrapText="1"/>
      <protection locked="0"/>
    </xf>
    <xf numFmtId="0" fontId="4" fillId="0" borderId="11" xfId="1" applyBorder="1"/>
    <xf numFmtId="2" fontId="4" fillId="0" borderId="2" xfId="1" applyNumberFormat="1" applyBorder="1" applyAlignment="1">
      <alignment horizontal="center" vertical="top" wrapText="1" readingOrder="1"/>
    </xf>
    <xf numFmtId="2" fontId="4" fillId="0" borderId="0" xfId="1" applyNumberFormat="1" applyAlignment="1">
      <alignment horizontal="center" vertical="top" wrapText="1" readingOrder="1"/>
    </xf>
    <xf numFmtId="0" fontId="1" fillId="0" borderId="0" xfId="1" applyFont="1" applyAlignment="1">
      <alignment horizontal="justify" vertical="top" wrapText="1" readingOrder="1"/>
    </xf>
    <xf numFmtId="0" fontId="4" fillId="0" borderId="0" xfId="1" applyAlignment="1">
      <alignment vertical="top" wrapText="1" readingOrder="1"/>
    </xf>
    <xf numFmtId="4" fontId="4" fillId="0" borderId="1" xfId="1" applyNumberFormat="1" applyBorder="1" applyAlignment="1">
      <alignment horizontal="center" wrapText="1"/>
    </xf>
    <xf numFmtId="0" fontId="4" fillId="0" borderId="1" xfId="1" applyBorder="1" applyAlignment="1">
      <alignment horizontal="center" wrapText="1"/>
    </xf>
    <xf numFmtId="0" fontId="4" fillId="0" borderId="19" xfId="1" applyBorder="1" applyAlignment="1">
      <alignment vertical="center"/>
    </xf>
    <xf numFmtId="0" fontId="4" fillId="0" borderId="0" xfId="1" applyAlignment="1">
      <alignment horizontal="justify" vertical="top" wrapText="1" readingOrder="1"/>
    </xf>
    <xf numFmtId="3" fontId="4" fillId="0" borderId="1" xfId="1" applyNumberFormat="1" applyBorder="1" applyAlignment="1">
      <alignment horizontal="center" wrapText="1"/>
    </xf>
    <xf numFmtId="0" fontId="4" fillId="0" borderId="0" xfId="1" applyAlignment="1">
      <alignment horizontal="justify" vertical="top" wrapText="1"/>
    </xf>
    <xf numFmtId="2" fontId="14" fillId="0" borderId="2" xfId="1" applyNumberFormat="1" applyFont="1" applyBorder="1" applyAlignment="1">
      <alignment horizontal="center" vertical="top" wrapText="1" readingOrder="1"/>
    </xf>
    <xf numFmtId="0" fontId="4" fillId="0" borderId="0" xfId="1" applyAlignment="1">
      <alignment vertical="center" wrapText="1"/>
    </xf>
    <xf numFmtId="0" fontId="4" fillId="0" borderId="20" xfId="1" applyBorder="1"/>
    <xf numFmtId="2" fontId="4" fillId="0" borderId="21" xfId="1" applyNumberFormat="1" applyBorder="1" applyAlignment="1">
      <alignment horizontal="center" vertical="center" wrapText="1"/>
    </xf>
    <xf numFmtId="2" fontId="4" fillId="0" borderId="22" xfId="1" applyNumberFormat="1" applyBorder="1" applyAlignment="1">
      <alignment horizontal="center" vertical="center" wrapText="1"/>
    </xf>
    <xf numFmtId="0" fontId="1" fillId="0" borderId="22" xfId="1" applyFont="1" applyBorder="1" applyAlignment="1">
      <alignment horizontal="justify" vertical="top" wrapText="1" readingOrder="1"/>
    </xf>
    <xf numFmtId="0" fontId="1" fillId="0" borderId="22" xfId="1" applyFont="1" applyBorder="1" applyAlignment="1">
      <alignment horizontal="right" vertical="top" wrapText="1" readingOrder="1"/>
    </xf>
    <xf numFmtId="3" fontId="4" fillId="0" borderId="23" xfId="1" applyNumberFormat="1" applyBorder="1" applyAlignment="1">
      <alignment horizontal="center" wrapText="1"/>
    </xf>
    <xf numFmtId="2" fontId="4" fillId="0" borderId="23" xfId="1" applyNumberFormat="1" applyBorder="1" applyAlignment="1">
      <alignment horizontal="center" wrapText="1"/>
    </xf>
    <xf numFmtId="4" fontId="1" fillId="0" borderId="23" xfId="1" applyNumberFormat="1" applyFont="1" applyBorder="1" applyAlignment="1" applyProtection="1">
      <alignment horizontal="center" wrapText="1"/>
      <protection locked="0"/>
    </xf>
    <xf numFmtId="0" fontId="4" fillId="0" borderId="24" xfId="1" applyBorder="1" applyAlignment="1">
      <alignment vertical="center"/>
    </xf>
    <xf numFmtId="3" fontId="1" fillId="0" borderId="1" xfId="1" applyNumberFormat="1" applyFont="1" applyBorder="1" applyAlignment="1">
      <alignment horizontal="center" wrapText="1"/>
    </xf>
    <xf numFmtId="0" fontId="1" fillId="0" borderId="19" xfId="1" applyFont="1" applyBorder="1" applyAlignment="1">
      <alignment vertical="center" wrapText="1"/>
    </xf>
    <xf numFmtId="0" fontId="1" fillId="0" borderId="0" xfId="1" applyFont="1" applyAlignment="1">
      <alignment vertical="top" wrapText="1"/>
    </xf>
    <xf numFmtId="2" fontId="1" fillId="0" borderId="0" xfId="1" applyNumberFormat="1" applyFont="1" applyAlignment="1">
      <alignment horizontal="center" vertical="center" wrapText="1"/>
    </xf>
    <xf numFmtId="0" fontId="7" fillId="0" borderId="0" xfId="1" applyFont="1" applyAlignment="1">
      <alignment horizontal="justify" vertical="top" wrapText="1" readingOrder="1"/>
    </xf>
    <xf numFmtId="0" fontId="15" fillId="0" borderId="0" xfId="1" applyFont="1" applyAlignment="1">
      <alignment horizontal="justify" vertical="top" wrapText="1" readingOrder="1"/>
    </xf>
    <xf numFmtId="0" fontId="12" fillId="0" borderId="0" xfId="1" applyFont="1" applyAlignment="1">
      <alignment horizontal="justify" vertical="top" wrapText="1" readingOrder="1"/>
    </xf>
    <xf numFmtId="0" fontId="4" fillId="0" borderId="0" xfId="1" applyAlignment="1">
      <alignment horizontal="left" vertical="top" wrapText="1" readingOrder="1"/>
    </xf>
    <xf numFmtId="0" fontId="4" fillId="0" borderId="11" xfId="1" applyBorder="1" applyAlignment="1">
      <alignment horizontal="right" vertical="top"/>
    </xf>
    <xf numFmtId="2" fontId="4" fillId="0" borderId="2" xfId="1" quotePrefix="1" applyNumberFormat="1" applyBorder="1" applyAlignment="1">
      <alignment horizontal="center" vertical="top" wrapText="1"/>
    </xf>
    <xf numFmtId="2" fontId="4" fillId="0" borderId="0" xfId="1" applyNumberFormat="1" applyAlignment="1">
      <alignment horizontal="center" vertical="top" wrapText="1"/>
    </xf>
    <xf numFmtId="4" fontId="4" fillId="0" borderId="19" xfId="1" applyNumberFormat="1" applyBorder="1" applyAlignment="1">
      <alignment horizontal="center"/>
    </xf>
    <xf numFmtId="2" fontId="4" fillId="0" borderId="2" xfId="1" applyNumberFormat="1" applyBorder="1" applyAlignment="1">
      <alignment horizontal="center" vertical="top" wrapText="1"/>
    </xf>
    <xf numFmtId="2" fontId="4" fillId="0" borderId="3" xfId="1" applyNumberFormat="1" applyBorder="1" applyAlignment="1">
      <alignment horizontal="center" vertical="top" wrapText="1"/>
    </xf>
    <xf numFmtId="0" fontId="4" fillId="0" borderId="2" xfId="1" applyBorder="1" applyAlignment="1">
      <alignment horizontal="justify" vertical="top" wrapText="1"/>
    </xf>
    <xf numFmtId="1" fontId="4" fillId="0" borderId="1" xfId="1" applyNumberFormat="1" applyBorder="1" applyAlignment="1">
      <alignment horizontal="center" wrapText="1"/>
    </xf>
    <xf numFmtId="4" fontId="4" fillId="0" borderId="8" xfId="1" applyNumberFormat="1" applyBorder="1" applyAlignment="1" applyProtection="1">
      <alignment horizontal="center" wrapText="1"/>
      <protection locked="0"/>
    </xf>
    <xf numFmtId="0" fontId="4" fillId="0" borderId="20" xfId="1" applyBorder="1" applyAlignment="1">
      <alignment vertical="top" wrapText="1"/>
    </xf>
    <xf numFmtId="2" fontId="4" fillId="0" borderId="21" xfId="1" applyNumberFormat="1" applyBorder="1" applyAlignment="1">
      <alignment horizontal="center" vertical="top" wrapText="1" readingOrder="1"/>
    </xf>
    <xf numFmtId="2" fontId="4" fillId="0" borderId="25" xfId="1" applyNumberFormat="1" applyBorder="1" applyAlignment="1">
      <alignment horizontal="center" vertical="top" wrapText="1" readingOrder="1"/>
    </xf>
    <xf numFmtId="0" fontId="1" fillId="0" borderId="22" xfId="1" applyFont="1" applyBorder="1" applyAlignment="1">
      <alignment horizontal="justify" vertical="top" wrapText="1"/>
    </xf>
    <xf numFmtId="0" fontId="1" fillId="0" borderId="21" xfId="1" applyFont="1" applyBorder="1" applyAlignment="1">
      <alignment horizontal="right" vertical="top" wrapText="1" readingOrder="1"/>
    </xf>
    <xf numFmtId="2" fontId="4" fillId="0" borderId="23" xfId="1" applyNumberFormat="1" applyBorder="1" applyAlignment="1">
      <alignment horizontal="center" wrapText="1" readingOrder="1"/>
    </xf>
    <xf numFmtId="0" fontId="4" fillId="0" borderId="23" xfId="1" applyBorder="1" applyAlignment="1">
      <alignment horizontal="center" wrapText="1" readingOrder="1"/>
    </xf>
    <xf numFmtId="2" fontId="4" fillId="0" borderId="23" xfId="1" applyNumberFormat="1" applyBorder="1" applyAlignment="1" applyProtection="1">
      <alignment horizontal="center" wrapText="1" readingOrder="1"/>
      <protection locked="0"/>
    </xf>
    <xf numFmtId="4" fontId="1" fillId="0" borderId="26" xfId="1" applyNumberFormat="1" applyFont="1" applyBorder="1" applyAlignment="1">
      <alignment horizontal="center" vertical="center" wrapText="1"/>
    </xf>
    <xf numFmtId="0" fontId="1" fillId="0" borderId="0" xfId="1" applyFont="1" applyAlignment="1">
      <alignment horizontal="justify" vertical="top" wrapText="1"/>
    </xf>
    <xf numFmtId="0" fontId="1" fillId="0" borderId="0" xfId="1" applyFont="1" applyAlignment="1">
      <alignment horizontal="right" vertical="top" wrapText="1" readingOrder="1"/>
    </xf>
    <xf numFmtId="2" fontId="4" fillId="0" borderId="0" xfId="1" applyNumberFormat="1" applyAlignment="1">
      <alignment horizontal="center" wrapText="1" readingOrder="1"/>
    </xf>
    <xf numFmtId="0" fontId="4" fillId="0" borderId="0" xfId="1" applyAlignment="1">
      <alignment horizontal="center" wrapText="1" readingOrder="1"/>
    </xf>
    <xf numFmtId="2" fontId="4" fillId="0" borderId="27" xfId="1" applyNumberFormat="1" applyBorder="1" applyAlignment="1" applyProtection="1">
      <alignment horizontal="center" wrapText="1" readingOrder="1"/>
      <protection locked="0"/>
    </xf>
    <xf numFmtId="4" fontId="1" fillId="0" borderId="27" xfId="1" applyNumberFormat="1" applyFont="1" applyBorder="1" applyAlignment="1">
      <alignment horizontal="center" vertical="center" wrapText="1"/>
    </xf>
    <xf numFmtId="1" fontId="8" fillId="0" borderId="0" xfId="1" applyNumberFormat="1" applyFont="1" applyAlignment="1">
      <alignment horizontal="center" wrapText="1"/>
    </xf>
    <xf numFmtId="4" fontId="4" fillId="0" borderId="0" xfId="1" applyNumberFormat="1" applyAlignment="1">
      <alignment horizontal="center" wrapText="1"/>
    </xf>
    <xf numFmtId="4" fontId="4" fillId="0" borderId="0" xfId="1" applyNumberFormat="1" applyAlignment="1" applyProtection="1">
      <alignment horizontal="center" wrapText="1"/>
      <protection locked="0"/>
    </xf>
    <xf numFmtId="1" fontId="4" fillId="0" borderId="0" xfId="1" applyNumberFormat="1" applyAlignment="1">
      <alignment horizontal="center" vertical="center" wrapText="1"/>
    </xf>
    <xf numFmtId="4" fontId="4" fillId="0" borderId="0" xfId="1" applyNumberFormat="1" applyAlignment="1">
      <alignment horizontal="center" vertical="center" wrapText="1"/>
    </xf>
    <xf numFmtId="0" fontId="4" fillId="0" borderId="4" xfId="0" applyFont="1" applyBorder="1" applyAlignment="1">
      <alignment horizontal="center" wrapText="1"/>
    </xf>
    <xf numFmtId="0" fontId="1" fillId="3" borderId="5" xfId="0" applyFont="1" applyFill="1" applyBorder="1" applyAlignment="1">
      <alignment horizontal="center" wrapText="1"/>
    </xf>
    <xf numFmtId="0" fontId="1" fillId="3" borderId="4" xfId="0" applyFont="1" applyFill="1" applyBorder="1" applyAlignment="1">
      <alignment wrapText="1"/>
    </xf>
    <xf numFmtId="4" fontId="1" fillId="3" borderId="4" xfId="0" applyNumberFormat="1" applyFont="1" applyFill="1" applyBorder="1" applyAlignment="1">
      <alignment horizontal="center" wrapText="1"/>
    </xf>
    <xf numFmtId="0" fontId="3" fillId="3" borderId="7" xfId="0" applyFont="1" applyFill="1" applyBorder="1" applyAlignment="1">
      <alignment horizontal="center" vertical="top" wrapText="1"/>
    </xf>
    <xf numFmtId="4" fontId="1" fillId="0" borderId="0" xfId="0" applyNumberFormat="1" applyFont="1" applyAlignment="1">
      <alignment horizontal="center" wrapText="1"/>
    </xf>
    <xf numFmtId="0" fontId="1" fillId="0" borderId="9" xfId="0" applyFont="1" applyBorder="1" applyAlignment="1">
      <alignment wrapText="1"/>
    </xf>
    <xf numFmtId="4" fontId="1" fillId="0" borderId="9" xfId="0" applyNumberFormat="1" applyFont="1" applyBorder="1" applyAlignment="1">
      <alignment horizontal="center" wrapText="1"/>
    </xf>
    <xf numFmtId="4" fontId="1" fillId="0" borderId="0" xfId="0" applyNumberFormat="1" applyFont="1" applyAlignment="1" applyProtection="1">
      <alignment horizontal="center" vertical="center" wrapText="1"/>
      <protection locked="0"/>
    </xf>
    <xf numFmtId="4" fontId="1" fillId="0" borderId="0" xfId="0" applyNumberFormat="1" applyFont="1" applyAlignment="1" applyProtection="1">
      <alignment horizontal="right"/>
      <protection locked="0"/>
    </xf>
    <xf numFmtId="1" fontId="11" fillId="0" borderId="0" xfId="0" applyNumberFormat="1" applyFont="1" applyAlignment="1">
      <alignment horizontal="right" wrapText="1"/>
    </xf>
    <xf numFmtId="0" fontId="1" fillId="0" borderId="11" xfId="0" applyFont="1" applyBorder="1" applyAlignment="1">
      <alignment horizontal="right" vertical="top"/>
    </xf>
    <xf numFmtId="0" fontId="0" fillId="0" borderId="8" xfId="0" applyBorder="1"/>
    <xf numFmtId="4" fontId="1" fillId="0" borderId="8" xfId="0" applyNumberFormat="1" applyFont="1" applyBorder="1" applyAlignment="1" applyProtection="1">
      <alignment horizontal="center" vertical="center" wrapText="1"/>
      <protection locked="0"/>
    </xf>
    <xf numFmtId="0" fontId="1" fillId="0" borderId="0" xfId="0" applyFont="1" applyAlignment="1">
      <alignment vertical="center" wrapText="1"/>
    </xf>
    <xf numFmtId="4" fontId="1" fillId="0" borderId="0" xfId="0" applyNumberFormat="1" applyFont="1" applyAlignment="1">
      <alignment horizontal="center" vertical="center" wrapText="1"/>
    </xf>
    <xf numFmtId="4" fontId="1" fillId="0" borderId="10" xfId="0" applyNumberFormat="1" applyFont="1" applyBorder="1" applyAlignment="1" applyProtection="1">
      <alignment horizontal="center" vertical="center" wrapText="1"/>
      <protection locked="0"/>
    </xf>
    <xf numFmtId="1" fontId="1" fillId="0" borderId="0" xfId="0" applyNumberFormat="1" applyFont="1" applyAlignment="1">
      <alignment horizontal="right" wrapText="1"/>
    </xf>
    <xf numFmtId="0" fontId="0" fillId="0" borderId="11" xfId="0" applyBorder="1"/>
    <xf numFmtId="0" fontId="1" fillId="0" borderId="11" xfId="0" applyFont="1" applyBorder="1" applyAlignment="1">
      <alignment horizontal="center"/>
    </xf>
    <xf numFmtId="0" fontId="1" fillId="0" borderId="11" xfId="0" applyFont="1" applyBorder="1" applyAlignment="1">
      <alignment horizontal="center" vertical="center"/>
    </xf>
    <xf numFmtId="1" fontId="1" fillId="0" borderId="2" xfId="0" applyNumberFormat="1" applyFont="1" applyBorder="1" applyAlignment="1">
      <alignment horizontal="left" vertical="center" wrapText="1"/>
    </xf>
    <xf numFmtId="0" fontId="1" fillId="0" borderId="11" xfId="0" applyFont="1" applyBorder="1" applyAlignment="1">
      <alignment horizontal="center" vertical="top"/>
    </xf>
    <xf numFmtId="0" fontId="4" fillId="0" borderId="11" xfId="0" applyFont="1" applyBorder="1" applyAlignment="1">
      <alignment horizontal="right" vertical="top"/>
    </xf>
    <xf numFmtId="2" fontId="4" fillId="0" borderId="2" xfId="0" applyNumberFormat="1" applyFont="1" applyBorder="1" applyAlignment="1">
      <alignment horizontal="left" vertical="top" wrapText="1"/>
    </xf>
    <xf numFmtId="4" fontId="4" fillId="0" borderId="8" xfId="0" applyNumberFormat="1" applyFont="1" applyBorder="1" applyAlignment="1" applyProtection="1">
      <alignment horizontal="center" wrapText="1"/>
      <protection locked="0"/>
    </xf>
    <xf numFmtId="2" fontId="4" fillId="0" borderId="1" xfId="0" applyNumberFormat="1" applyFont="1" applyBorder="1" applyAlignment="1">
      <alignment horizontal="center" vertical="center" wrapText="1"/>
    </xf>
    <xf numFmtId="2" fontId="1" fillId="0" borderId="1" xfId="0" applyNumberFormat="1" applyFont="1" applyBorder="1" applyAlignment="1" applyProtection="1">
      <alignment horizontal="center" vertical="center" wrapText="1"/>
      <protection locked="0"/>
    </xf>
    <xf numFmtId="0" fontId="0" fillId="0" borderId="11" xfId="0" applyBorder="1" applyAlignment="1">
      <alignment horizontal="right"/>
    </xf>
    <xf numFmtId="2" fontId="1" fillId="0" borderId="2" xfId="0" applyNumberFormat="1" applyFont="1" applyBorder="1" applyAlignment="1">
      <alignment horizontal="left" vertical="top" wrapText="1"/>
    </xf>
    <xf numFmtId="0" fontId="4" fillId="0" borderId="11" xfId="0" applyFont="1" applyBorder="1" applyAlignment="1">
      <alignment horizontal="center" vertical="top"/>
    </xf>
    <xf numFmtId="0" fontId="4" fillId="0" borderId="11" xfId="0" applyFont="1" applyBorder="1" applyAlignment="1">
      <alignment horizontal="right"/>
    </xf>
    <xf numFmtId="0" fontId="4" fillId="0" borderId="8" xfId="0" applyFont="1" applyBorder="1"/>
    <xf numFmtId="0" fontId="17" fillId="0" borderId="11" xfId="0" applyFont="1" applyBorder="1" applyAlignment="1">
      <alignment horizontal="center"/>
    </xf>
    <xf numFmtId="2" fontId="17" fillId="0" borderId="3" xfId="0" applyNumberFormat="1" applyFont="1" applyBorder="1" applyAlignment="1">
      <alignment horizontal="center" vertical="top" wrapText="1"/>
    </xf>
    <xf numFmtId="4" fontId="15" fillId="0" borderId="1" xfId="0" applyNumberFormat="1" applyFont="1" applyBorder="1" applyAlignment="1">
      <alignment horizontal="center" wrapText="1"/>
    </xf>
    <xf numFmtId="4" fontId="15" fillId="0" borderId="1" xfId="0" applyNumberFormat="1" applyFont="1" applyBorder="1" applyAlignment="1" applyProtection="1">
      <alignment horizontal="center" wrapText="1"/>
      <protection locked="0"/>
    </xf>
    <xf numFmtId="0" fontId="15" fillId="0" borderId="0" xfId="0" applyFont="1"/>
    <xf numFmtId="2" fontId="15" fillId="0" borderId="3" xfId="0" applyNumberFormat="1" applyFont="1" applyBorder="1" applyAlignment="1">
      <alignment horizontal="center" vertical="top" wrapText="1"/>
    </xf>
    <xf numFmtId="0" fontId="15" fillId="0" borderId="0" xfId="0" applyFont="1" applyAlignment="1">
      <alignment horizontal="justify" vertical="top" wrapText="1"/>
    </xf>
    <xf numFmtId="0" fontId="15" fillId="0" borderId="2" xfId="0" applyFont="1" applyBorder="1" applyAlignment="1">
      <alignment horizontal="justify" vertical="top" wrapText="1"/>
    </xf>
    <xf numFmtId="2" fontId="15" fillId="0" borderId="3" xfId="0" applyNumberFormat="1" applyFont="1" applyBorder="1" applyAlignment="1">
      <alignment horizontal="center" vertical="top" wrapText="1" readingOrder="1"/>
    </xf>
    <xf numFmtId="0" fontId="17" fillId="0" borderId="0" xfId="0" applyFont="1" applyAlignment="1">
      <alignment horizontal="justify" vertical="top" wrapText="1"/>
    </xf>
    <xf numFmtId="0" fontId="17" fillId="0" borderId="2" xfId="0" applyFont="1" applyBorder="1" applyAlignment="1">
      <alignment horizontal="right" vertical="top" wrapText="1" readingOrder="1"/>
    </xf>
    <xf numFmtId="0" fontId="15" fillId="0" borderId="1" xfId="0" applyFont="1" applyBorder="1" applyAlignment="1">
      <alignment horizontal="center" wrapText="1" readingOrder="1"/>
    </xf>
    <xf numFmtId="0" fontId="18" fillId="0" borderId="2" xfId="0" applyFont="1" applyBorder="1" applyAlignment="1">
      <alignment horizontal="justify" vertical="top" wrapText="1"/>
    </xf>
    <xf numFmtId="2" fontId="15" fillId="0" borderId="3" xfId="0" applyNumberFormat="1" applyFont="1" applyBorder="1" applyAlignment="1" applyProtection="1">
      <alignment horizontal="center" vertical="top" wrapText="1"/>
      <protection locked="0"/>
    </xf>
    <xf numFmtId="0" fontId="15" fillId="0" borderId="2" xfId="0" applyFont="1" applyBorder="1" applyAlignment="1">
      <alignment vertical="top" wrapText="1"/>
    </xf>
    <xf numFmtId="0" fontId="15" fillId="0" borderId="1" xfId="0" applyFont="1" applyBorder="1" applyAlignment="1">
      <alignment horizontal="center" wrapText="1"/>
    </xf>
    <xf numFmtId="0" fontId="18" fillId="0" borderId="2" xfId="0" applyFont="1" applyBorder="1" applyAlignment="1">
      <alignment vertical="top" wrapText="1"/>
    </xf>
    <xf numFmtId="0" fontId="15" fillId="2" borderId="0" xfId="0" applyFont="1" applyFill="1"/>
    <xf numFmtId="0" fontId="1" fillId="0" borderId="11" xfId="0" applyFont="1" applyBorder="1" applyAlignment="1">
      <alignment horizontal="right"/>
    </xf>
    <xf numFmtId="0" fontId="1" fillId="0" borderId="29" xfId="0" applyFont="1" applyBorder="1" applyAlignment="1">
      <alignment horizontal="center"/>
    </xf>
    <xf numFmtId="0" fontId="1" fillId="0" borderId="20" xfId="0" applyFont="1" applyBorder="1" applyAlignment="1">
      <alignment horizontal="center"/>
    </xf>
    <xf numFmtId="2" fontId="4" fillId="0" borderId="25" xfId="0" applyNumberFormat="1" applyFont="1" applyBorder="1" applyAlignment="1">
      <alignment horizontal="center" vertical="top" wrapText="1" readingOrder="1"/>
    </xf>
    <xf numFmtId="0" fontId="1" fillId="0" borderId="22" xfId="0" applyFont="1" applyBorder="1" applyAlignment="1">
      <alignment horizontal="justify" vertical="top" wrapText="1"/>
    </xf>
    <xf numFmtId="0" fontId="1" fillId="0" borderId="21" xfId="0" applyFont="1" applyBorder="1" applyAlignment="1">
      <alignment horizontal="right" vertical="top" wrapText="1" readingOrder="1"/>
    </xf>
    <xf numFmtId="0" fontId="4" fillId="0" borderId="23" xfId="0" applyFont="1" applyBorder="1" applyAlignment="1">
      <alignment horizontal="center" wrapText="1" readingOrder="1"/>
    </xf>
    <xf numFmtId="4" fontId="4" fillId="0" borderId="23" xfId="0" applyNumberFormat="1" applyFont="1" applyBorder="1" applyAlignment="1" applyProtection="1">
      <alignment horizontal="center" wrapText="1"/>
      <protection locked="0"/>
    </xf>
    <xf numFmtId="0" fontId="16" fillId="0" borderId="0" xfId="0" applyFont="1" applyAlignment="1">
      <alignment horizontal="justify" vertical="top" wrapText="1"/>
    </xf>
    <xf numFmtId="0" fontId="1" fillId="0" borderId="30" xfId="0" applyFont="1" applyBorder="1" applyAlignment="1">
      <alignment horizontal="center"/>
    </xf>
    <xf numFmtId="0" fontId="1" fillId="0" borderId="31" xfId="0" applyFont="1" applyBorder="1" applyAlignment="1">
      <alignment horizontal="center"/>
    </xf>
    <xf numFmtId="2" fontId="4" fillId="0" borderId="33" xfId="0" applyNumberFormat="1" applyFont="1" applyBorder="1" applyAlignment="1">
      <alignment horizontal="center" vertical="top" wrapText="1" readingOrder="1"/>
    </xf>
    <xf numFmtId="0" fontId="1" fillId="0" borderId="27" xfId="0" applyFont="1" applyBorder="1" applyAlignment="1">
      <alignment horizontal="justify" vertical="top" wrapText="1"/>
    </xf>
    <xf numFmtId="0" fontId="1" fillId="0" borderId="32" xfId="0" applyFont="1" applyBorder="1" applyAlignment="1">
      <alignment horizontal="right" vertical="top" wrapText="1" readingOrder="1"/>
    </xf>
    <xf numFmtId="0" fontId="4" fillId="0" borderId="34" xfId="0" applyFont="1" applyBorder="1" applyAlignment="1">
      <alignment horizontal="center" wrapText="1" readingOrder="1"/>
    </xf>
    <xf numFmtId="4" fontId="4" fillId="0" borderId="34" xfId="0" applyNumberFormat="1" applyFont="1" applyBorder="1" applyAlignment="1" applyProtection="1">
      <alignment horizontal="center" wrapText="1"/>
      <protection locked="0"/>
    </xf>
    <xf numFmtId="1" fontId="1" fillId="0" borderId="2" xfId="0" applyNumberFormat="1" applyFont="1" applyBorder="1" applyAlignment="1">
      <alignment horizontal="left" vertical="top" wrapText="1"/>
    </xf>
    <xf numFmtId="2" fontId="4" fillId="0" borderId="23" xfId="0" applyNumberFormat="1" applyFont="1" applyBorder="1" applyAlignment="1" applyProtection="1">
      <alignment horizontal="center" wrapText="1" readingOrder="1"/>
      <protection locked="0"/>
    </xf>
    <xf numFmtId="2" fontId="1" fillId="3" borderId="15" xfId="0" applyNumberFormat="1" applyFont="1" applyFill="1" applyBorder="1" applyAlignment="1">
      <alignment horizontal="center" vertical="center" wrapText="1"/>
    </xf>
    <xf numFmtId="0" fontId="1" fillId="3" borderId="16" xfId="0" applyFont="1" applyFill="1" applyBorder="1" applyAlignment="1">
      <alignment horizontal="justify" vertical="center" wrapText="1"/>
    </xf>
    <xf numFmtId="0" fontId="1" fillId="3" borderId="14" xfId="0" applyFont="1" applyFill="1" applyBorder="1" applyAlignment="1">
      <alignment vertical="center" wrapText="1"/>
    </xf>
    <xf numFmtId="4" fontId="1" fillId="3" borderId="17" xfId="0" applyNumberFormat="1" applyFont="1" applyFill="1" applyBorder="1" applyAlignment="1">
      <alignment horizontal="center" vertical="center" wrapText="1"/>
    </xf>
    <xf numFmtId="0" fontId="7" fillId="0" borderId="0" xfId="0" applyFont="1" applyAlignment="1">
      <alignment vertical="top" wrapText="1"/>
    </xf>
    <xf numFmtId="0" fontId="1" fillId="0" borderId="0" xfId="0" applyFont="1" applyAlignment="1">
      <alignment horizontal="right" vertical="top" wrapText="1" readingOrder="1"/>
    </xf>
    <xf numFmtId="0" fontId="16" fillId="0" borderId="0" xfId="0" applyFont="1" applyAlignment="1">
      <alignment horizontal="justify" vertical="center" wrapText="1"/>
    </xf>
    <xf numFmtId="4" fontId="1" fillId="0" borderId="26" xfId="0" applyNumberFormat="1" applyFont="1" applyBorder="1" applyAlignment="1">
      <alignment horizontal="center" wrapText="1" readingOrder="1"/>
    </xf>
    <xf numFmtId="4" fontId="1" fillId="0" borderId="18" xfId="0" applyNumberFormat="1" applyFont="1" applyBorder="1" applyAlignment="1">
      <alignment horizontal="center" wrapText="1" readingOrder="1"/>
    </xf>
    <xf numFmtId="4" fontId="1" fillId="0" borderId="8" xfId="0" applyNumberFormat="1" applyFont="1" applyBorder="1" applyAlignment="1">
      <alignment horizontal="center" wrapText="1" readingOrder="1"/>
    </xf>
    <xf numFmtId="4" fontId="17" fillId="0" borderId="8" xfId="0" applyNumberFormat="1" applyFont="1" applyBorder="1" applyAlignment="1">
      <alignment horizontal="center" wrapText="1" readingOrder="1"/>
    </xf>
    <xf numFmtId="4" fontId="15" fillId="0" borderId="8" xfId="0" applyNumberFormat="1" applyFont="1" applyBorder="1" applyAlignment="1" applyProtection="1">
      <alignment horizontal="center" wrapText="1"/>
      <protection locked="0"/>
    </xf>
    <xf numFmtId="0" fontId="4" fillId="0" borderId="0" xfId="0" applyFont="1" applyAlignment="1" applyProtection="1">
      <alignment horizontal="justify" vertical="top" wrapText="1"/>
      <protection locked="0"/>
    </xf>
    <xf numFmtId="4" fontId="4" fillId="0" borderId="8" xfId="0" applyNumberFormat="1" applyFont="1" applyBorder="1" applyAlignment="1">
      <alignment horizontal="center" wrapText="1"/>
    </xf>
    <xf numFmtId="4" fontId="15" fillId="0" borderId="8" xfId="0" applyNumberFormat="1" applyFont="1" applyBorder="1" applyAlignment="1">
      <alignment horizontal="center" wrapText="1"/>
    </xf>
    <xf numFmtId="2" fontId="1" fillId="0" borderId="0" xfId="0" applyNumberFormat="1" applyFont="1" applyAlignment="1">
      <alignment horizontal="center" vertical="center" wrapText="1"/>
    </xf>
    <xf numFmtId="0" fontId="4" fillId="0" borderId="35" xfId="0" applyFont="1" applyBorder="1" applyAlignment="1">
      <alignment horizontal="center" wrapText="1"/>
    </xf>
    <xf numFmtId="0" fontId="4" fillId="0" borderId="0" xfId="0" applyFont="1" applyAlignment="1">
      <alignment horizontal="right" vertical="top" wrapText="1"/>
    </xf>
    <xf numFmtId="4" fontId="4" fillId="0" borderId="23" xfId="0" applyNumberFormat="1" applyFont="1" applyBorder="1" applyAlignment="1">
      <alignment horizontal="center" wrapText="1" readingOrder="1"/>
    </xf>
    <xf numFmtId="4" fontId="4" fillId="0" borderId="34" xfId="0" applyNumberFormat="1" applyFont="1" applyBorder="1" applyAlignment="1">
      <alignment horizontal="center" wrapText="1" readingOrder="1"/>
    </xf>
    <xf numFmtId="4" fontId="4" fillId="0" borderId="1" xfId="0" applyNumberFormat="1" applyFont="1" applyBorder="1" applyAlignment="1">
      <alignment horizontal="center" vertical="center" wrapText="1"/>
    </xf>
    <xf numFmtId="4" fontId="8" fillId="0" borderId="1" xfId="0" applyNumberFormat="1" applyFont="1" applyBorder="1" applyAlignment="1">
      <alignment horizontal="center" wrapText="1"/>
    </xf>
    <xf numFmtId="4" fontId="4" fillId="0" borderId="1" xfId="0" applyNumberFormat="1" applyFont="1" applyBorder="1" applyAlignment="1">
      <alignment horizontal="center" wrapText="1" readingOrder="1"/>
    </xf>
    <xf numFmtId="4" fontId="15" fillId="0" borderId="1" xfId="0" applyNumberFormat="1" applyFont="1" applyBorder="1" applyAlignment="1">
      <alignment horizontal="center" wrapText="1" readingOrder="1"/>
    </xf>
    <xf numFmtId="4" fontId="4" fillId="0" borderId="1" xfId="0" applyNumberFormat="1" applyFont="1" applyBorder="1" applyAlignment="1">
      <alignment horizontal="center" vertical="top" wrapText="1"/>
    </xf>
    <xf numFmtId="2" fontId="1" fillId="0" borderId="28" xfId="0" applyNumberFormat="1" applyFont="1" applyBorder="1" applyAlignment="1">
      <alignment horizontal="left" vertical="top" wrapText="1"/>
    </xf>
    <xf numFmtId="2" fontId="10" fillId="0" borderId="2" xfId="0" applyNumberFormat="1" applyFont="1" applyBorder="1" applyAlignment="1">
      <alignment horizontal="left" vertical="top" wrapText="1"/>
    </xf>
    <xf numFmtId="2" fontId="4" fillId="0" borderId="21" xfId="0" applyNumberFormat="1" applyFont="1" applyBorder="1" applyAlignment="1">
      <alignment horizontal="left" vertical="top" wrapText="1" readingOrder="1"/>
    </xf>
    <xf numFmtId="2" fontId="4" fillId="0" borderId="32" xfId="0" applyNumberFormat="1" applyFont="1" applyBorder="1" applyAlignment="1">
      <alignment horizontal="left" vertical="top" wrapText="1" readingOrder="1"/>
    </xf>
    <xf numFmtId="2" fontId="4" fillId="0" borderId="2" xfId="0" applyNumberFormat="1" applyFont="1" applyBorder="1" applyAlignment="1">
      <alignment horizontal="left" vertical="top" wrapText="1" readingOrder="1"/>
    </xf>
    <xf numFmtId="2" fontId="15" fillId="0" borderId="2" xfId="0" applyNumberFormat="1" applyFont="1" applyBorder="1" applyAlignment="1">
      <alignment horizontal="left" vertical="top" wrapText="1" readingOrder="1"/>
    </xf>
    <xf numFmtId="2" fontId="15" fillId="0" borderId="2" xfId="0" applyNumberFormat="1" applyFont="1" applyBorder="1" applyAlignment="1">
      <alignment horizontal="left" vertical="top" wrapText="1"/>
    </xf>
    <xf numFmtId="2" fontId="17" fillId="0" borderId="2" xfId="0" applyNumberFormat="1" applyFont="1" applyBorder="1" applyAlignment="1">
      <alignment horizontal="left" vertical="top" wrapText="1"/>
    </xf>
    <xf numFmtId="2" fontId="4" fillId="0" borderId="0" xfId="0" applyNumberFormat="1" applyFont="1" applyAlignment="1">
      <alignment horizontal="left" vertical="top" wrapText="1"/>
    </xf>
    <xf numFmtId="0" fontId="0" fillId="0" borderId="0" xfId="0" applyAlignment="1">
      <alignment vertical="top"/>
    </xf>
    <xf numFmtId="0" fontId="0" fillId="0" borderId="0" xfId="0" applyAlignment="1">
      <alignment vertical="top" wrapText="1"/>
    </xf>
    <xf numFmtId="0" fontId="19" fillId="0" borderId="0" xfId="0" applyFont="1" applyAlignment="1">
      <alignment vertical="top" wrapText="1"/>
    </xf>
    <xf numFmtId="0" fontId="15" fillId="0" borderId="0" xfId="0" applyFont="1" applyAlignment="1">
      <alignment horizontal="right" vertical="top" wrapText="1"/>
    </xf>
    <xf numFmtId="0" fontId="4" fillId="0" borderId="0" xfId="0" applyFont="1" applyAlignment="1">
      <alignment horizontal="left" vertical="top"/>
    </xf>
    <xf numFmtId="2" fontId="4" fillId="0" borderId="2" xfId="0" applyNumberFormat="1" applyFont="1" applyBorder="1" applyAlignment="1">
      <alignment horizontal="center" vertical="top" wrapText="1"/>
    </xf>
    <xf numFmtId="2" fontId="15" fillId="0" borderId="2" xfId="0" applyNumberFormat="1" applyFont="1" applyBorder="1" applyAlignment="1">
      <alignment horizontal="center" vertical="top" wrapText="1"/>
    </xf>
    <xf numFmtId="1" fontId="15" fillId="0" borderId="1" xfId="0" applyNumberFormat="1" applyFont="1" applyBorder="1" applyAlignment="1">
      <alignment horizontal="center" wrapText="1"/>
    </xf>
    <xf numFmtId="0" fontId="1" fillId="0" borderId="0" xfId="0" applyFont="1" applyAlignment="1">
      <alignment horizontal="justify" vertical="top" wrapText="1" readingOrder="1"/>
    </xf>
    <xf numFmtId="0" fontId="4" fillId="0" borderId="0" xfId="0" applyFont="1" applyAlignment="1">
      <alignment horizontal="justify" vertical="top" wrapText="1" readingOrder="1"/>
    </xf>
    <xf numFmtId="0" fontId="4" fillId="0" borderId="0" xfId="0" applyFont="1" applyAlignment="1">
      <alignment vertical="top"/>
    </xf>
    <xf numFmtId="0" fontId="20" fillId="0" borderId="0" xfId="0" applyFont="1" applyAlignment="1">
      <alignment horizontal="justify" vertical="top"/>
    </xf>
    <xf numFmtId="0" fontId="4" fillId="0" borderId="0" xfId="0" applyFont="1" applyAlignment="1">
      <alignment horizontal="justify" vertical="top"/>
    </xf>
    <xf numFmtId="0" fontId="1" fillId="0" borderId="0" xfId="0" applyFont="1" applyAlignment="1">
      <alignment horizontal="justify" vertical="top"/>
    </xf>
    <xf numFmtId="0" fontId="4" fillId="0" borderId="0" xfId="0" applyFont="1" applyAlignment="1">
      <alignment horizontal="justify"/>
    </xf>
    <xf numFmtId="0" fontId="21" fillId="0" borderId="0" xfId="0" applyFont="1" applyAlignment="1">
      <alignment horizontal="justify" vertical="top"/>
    </xf>
    <xf numFmtId="0" fontId="20" fillId="0" borderId="0" xfId="0" applyFont="1" applyAlignment="1">
      <alignment vertical="top"/>
    </xf>
    <xf numFmtId="0" fontId="20" fillId="0" borderId="0" xfId="0" applyFont="1" applyAlignment="1">
      <alignment horizontal="center" vertical="top"/>
    </xf>
    <xf numFmtId="0" fontId="15" fillId="0" borderId="11" xfId="0" applyFont="1" applyBorder="1"/>
    <xf numFmtId="0" fontId="15" fillId="0" borderId="2" xfId="0" applyFont="1" applyBorder="1"/>
    <xf numFmtId="2" fontId="4" fillId="0" borderId="36" xfId="0" applyNumberFormat="1" applyFont="1" applyBorder="1" applyAlignment="1">
      <alignment horizontal="left" vertical="top" wrapText="1"/>
    </xf>
    <xf numFmtId="0" fontId="4" fillId="0" borderId="0" xfId="0" applyFont="1" applyAlignment="1">
      <alignment horizontal="justify" vertical="top" wrapText="1"/>
    </xf>
    <xf numFmtId="0" fontId="4" fillId="0" borderId="0" xfId="0" applyFont="1" applyAlignment="1">
      <alignment vertical="top" wrapText="1"/>
    </xf>
    <xf numFmtId="0" fontId="20" fillId="0" borderId="0" xfId="0" applyFont="1" applyAlignment="1">
      <alignment horizontal="justify" vertical="top"/>
    </xf>
    <xf numFmtId="0" fontId="4" fillId="0" borderId="0" xfId="0" applyFont="1" applyAlignment="1">
      <alignment vertical="top"/>
    </xf>
    <xf numFmtId="0" fontId="4" fillId="0" borderId="0" xfId="0" applyFont="1" applyAlignment="1">
      <alignment horizontal="justify" vertical="top" wrapText="1"/>
    </xf>
    <xf numFmtId="0" fontId="4" fillId="0" borderId="0" xfId="0" applyFont="1" applyAlignment="1">
      <alignment vertical="top" wrapText="1"/>
    </xf>
    <xf numFmtId="0" fontId="20" fillId="0" borderId="0" xfId="0" applyFont="1" applyAlignment="1">
      <alignment horizontal="justify" vertical="top" wrapText="1"/>
    </xf>
    <xf numFmtId="0" fontId="1" fillId="0" borderId="0" xfId="0" applyFont="1" applyAlignment="1">
      <alignment horizontal="justify" vertical="top" wrapText="1"/>
    </xf>
    <xf numFmtId="0" fontId="21" fillId="0" borderId="0" xfId="0" applyFont="1" applyAlignment="1">
      <alignment horizontal="justify" vertical="top" wrapText="1"/>
    </xf>
    <xf numFmtId="2" fontId="1" fillId="3" borderId="13" xfId="1" applyNumberFormat="1" applyFont="1" applyFill="1" applyBorder="1" applyAlignment="1">
      <alignment horizontal="center" vertical="center"/>
    </xf>
    <xf numFmtId="0" fontId="4" fillId="3" borderId="14" xfId="1" applyFill="1" applyBorder="1"/>
    <xf numFmtId="2" fontId="1" fillId="0" borderId="11" xfId="1" applyNumberFormat="1" applyFont="1" applyBorder="1" applyAlignment="1">
      <alignment horizontal="center" vertical="top"/>
    </xf>
    <xf numFmtId="0" fontId="4" fillId="0" borderId="2" xfId="1" applyBorder="1" applyAlignment="1">
      <alignment vertical="top"/>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0" borderId="11" xfId="0" applyFont="1" applyBorder="1" applyAlignment="1">
      <alignment horizontal="center"/>
    </xf>
    <xf numFmtId="0" fontId="1" fillId="0" borderId="2" xfId="0" applyFont="1" applyBorder="1" applyAlignment="1">
      <alignment horizontal="center"/>
    </xf>
    <xf numFmtId="0" fontId="1" fillId="0" borderId="11" xfId="0" applyFont="1" applyBorder="1" applyAlignment="1">
      <alignment horizontal="center" vertical="top" wrapText="1"/>
    </xf>
    <xf numFmtId="0" fontId="1" fillId="0" borderId="2" xfId="0" applyFont="1" applyBorder="1" applyAlignment="1">
      <alignment horizontal="center" vertical="top" wrapText="1"/>
    </xf>
  </cellXfs>
  <cellStyles count="2">
    <cellStyle name="Normal" xfId="0" builtinId="0"/>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MARK%20AZZOPARDI\WORK\MAFIA%202009\109_09_BALZAN%20PC\TENDER%203%20south%20transept\tender%202017.11.2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lims"/>
      <sheetName val="south transept"/>
      <sheetName val="SUMMARY"/>
    </sheetNames>
    <sheetDataSet>
      <sheetData sheetId="0">
        <row r="3">
          <cell r="A3" t="str">
            <v>A.</v>
          </cell>
          <cell r="D3" t="str">
            <v>PREAMBLE</v>
          </cell>
        </row>
        <row r="54">
          <cell r="A54" t="str">
            <v>B.</v>
          </cell>
          <cell r="D54" t="str">
            <v>PRELIMINARIES</v>
          </cell>
        </row>
      </sheetData>
      <sheetData sheetId="1">
        <row r="5">
          <cell r="A5" t="str">
            <v>C.</v>
          </cell>
          <cell r="B5">
            <v>0</v>
          </cell>
        </row>
      </sheetData>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110"/>
  <sheetViews>
    <sheetView view="pageBreakPreview" topLeftCell="A82" zoomScaleNormal="100" zoomScaleSheetLayoutView="100" workbookViewId="0">
      <selection activeCell="C100" sqref="C100:F100"/>
    </sheetView>
  </sheetViews>
  <sheetFormatPr defaultRowHeight="13.2" x14ac:dyDescent="0.25"/>
  <cols>
    <col min="1" max="1" width="2.88671875" style="46" customWidth="1" collapsed="1"/>
    <col min="2" max="2" width="12" style="46" customWidth="1" collapsed="1"/>
    <col min="3" max="3" width="9.109375" style="46" collapsed="1"/>
    <col min="4" max="4" width="53.33203125" style="46" customWidth="1" collapsed="1"/>
    <col min="5" max="5" width="18.88671875" style="46" customWidth="1" collapsed="1"/>
    <col min="6" max="6" width="12" style="46" customWidth="1" collapsed="1"/>
    <col min="7" max="7" width="12" customWidth="1"/>
  </cols>
  <sheetData>
    <row r="2" spans="2:7" x14ac:dyDescent="0.25">
      <c r="B2" s="266" t="s">
        <v>130</v>
      </c>
      <c r="C2" s="267"/>
      <c r="D2" s="267"/>
      <c r="E2" s="267"/>
      <c r="F2" s="267"/>
      <c r="G2" s="243"/>
    </row>
    <row r="3" spans="2:7" x14ac:dyDescent="0.25">
      <c r="B3" s="255"/>
      <c r="C3" s="253"/>
      <c r="D3" s="253"/>
      <c r="E3" s="253"/>
      <c r="F3" s="253"/>
      <c r="G3" s="243"/>
    </row>
    <row r="4" spans="2:7" ht="15.75" customHeight="1" x14ac:dyDescent="0.25">
      <c r="B4" s="268" t="s">
        <v>131</v>
      </c>
      <c r="C4" s="269"/>
      <c r="D4" s="269"/>
      <c r="E4" s="269"/>
      <c r="F4" s="269"/>
      <c r="G4" s="244"/>
    </row>
    <row r="5" spans="2:7" x14ac:dyDescent="0.25">
      <c r="B5" s="255"/>
      <c r="C5" s="253"/>
      <c r="D5" s="253"/>
      <c r="E5" s="253"/>
      <c r="F5" s="253"/>
      <c r="G5" s="243"/>
    </row>
    <row r="6" spans="2:7" ht="45.75" customHeight="1" x14ac:dyDescent="0.25">
      <c r="B6" s="268" t="s">
        <v>132</v>
      </c>
      <c r="C6" s="269"/>
      <c r="D6" s="269"/>
      <c r="E6" s="269"/>
      <c r="F6" s="269"/>
      <c r="G6" s="244"/>
    </row>
    <row r="7" spans="2:7" x14ac:dyDescent="0.25">
      <c r="B7" s="255"/>
      <c r="C7" s="253"/>
      <c r="D7" s="253"/>
      <c r="E7" s="253"/>
      <c r="F7" s="253"/>
      <c r="G7" s="243"/>
    </row>
    <row r="8" spans="2:7" ht="30" customHeight="1" x14ac:dyDescent="0.25">
      <c r="B8" s="268" t="s">
        <v>133</v>
      </c>
      <c r="C8" s="269"/>
      <c r="D8" s="269"/>
      <c r="E8" s="269"/>
      <c r="F8" s="269"/>
      <c r="G8" s="244"/>
    </row>
    <row r="9" spans="2:7" x14ac:dyDescent="0.25">
      <c r="B9" s="255"/>
      <c r="C9" s="253"/>
      <c r="D9" s="253"/>
      <c r="E9" s="253"/>
      <c r="F9" s="253"/>
      <c r="G9" s="243"/>
    </row>
    <row r="10" spans="2:7" ht="77.25" customHeight="1" x14ac:dyDescent="0.25">
      <c r="B10" s="268" t="s">
        <v>134</v>
      </c>
      <c r="C10" s="269"/>
      <c r="D10" s="269"/>
      <c r="E10" s="269"/>
      <c r="F10" s="269"/>
      <c r="G10" s="244"/>
    </row>
    <row r="11" spans="2:7" x14ac:dyDescent="0.25">
      <c r="B11" s="255"/>
      <c r="C11" s="253"/>
      <c r="D11" s="253"/>
      <c r="E11" s="253"/>
      <c r="F11" s="253"/>
      <c r="G11" s="243"/>
    </row>
    <row r="12" spans="2:7" ht="62.25" customHeight="1" x14ac:dyDescent="0.25">
      <c r="B12" s="268" t="s">
        <v>135</v>
      </c>
      <c r="C12" s="269"/>
      <c r="D12" s="269"/>
      <c r="E12" s="269"/>
      <c r="F12" s="269"/>
      <c r="G12" s="244"/>
    </row>
    <row r="13" spans="2:7" x14ac:dyDescent="0.25">
      <c r="B13" s="255"/>
      <c r="C13" s="253"/>
      <c r="D13" s="253"/>
      <c r="E13" s="253"/>
      <c r="F13" s="253"/>
      <c r="G13" s="243"/>
    </row>
    <row r="14" spans="2:7" ht="16.5" customHeight="1" x14ac:dyDescent="0.25">
      <c r="B14" s="268" t="s">
        <v>136</v>
      </c>
      <c r="C14" s="269"/>
      <c r="D14" s="269"/>
      <c r="E14" s="269"/>
      <c r="F14" s="269"/>
      <c r="G14" s="244"/>
    </row>
    <row r="15" spans="2:7" x14ac:dyDescent="0.25">
      <c r="B15" s="255"/>
      <c r="C15" s="253"/>
      <c r="D15" s="253"/>
      <c r="E15" s="253"/>
      <c r="F15" s="253"/>
      <c r="G15" s="243"/>
    </row>
    <row r="16" spans="2:7" ht="14.25" customHeight="1" x14ac:dyDescent="0.25">
      <c r="B16" s="270" t="s">
        <v>137</v>
      </c>
      <c r="C16" s="269"/>
      <c r="D16" s="269"/>
      <c r="E16" s="269"/>
      <c r="F16" s="269"/>
      <c r="G16" s="244"/>
    </row>
    <row r="17" spans="2:7" x14ac:dyDescent="0.25">
      <c r="B17" s="254"/>
      <c r="C17" s="253"/>
      <c r="D17" s="253"/>
      <c r="E17" s="253"/>
      <c r="F17" s="253"/>
      <c r="G17" s="243"/>
    </row>
    <row r="18" spans="2:7" ht="16.5" customHeight="1" x14ac:dyDescent="0.25">
      <c r="B18" s="271" t="s">
        <v>138</v>
      </c>
      <c r="C18" s="269"/>
      <c r="D18" s="269"/>
      <c r="E18" s="269"/>
      <c r="F18" s="269"/>
      <c r="G18" s="244"/>
    </row>
    <row r="19" spans="2:7" x14ac:dyDescent="0.25">
      <c r="B19" s="256"/>
      <c r="C19" s="253"/>
      <c r="D19" s="253"/>
      <c r="E19" s="253"/>
      <c r="F19" s="253"/>
      <c r="G19" s="243"/>
    </row>
    <row r="20" spans="2:7" ht="46.5" customHeight="1" x14ac:dyDescent="0.25">
      <c r="B20" s="268" t="s">
        <v>139</v>
      </c>
      <c r="C20" s="269"/>
      <c r="D20" s="269"/>
      <c r="E20" s="269"/>
      <c r="F20" s="269"/>
      <c r="G20" s="244"/>
    </row>
    <row r="21" spans="2:7" x14ac:dyDescent="0.25">
      <c r="B21" s="255"/>
      <c r="C21" s="253"/>
      <c r="D21" s="253"/>
      <c r="E21" s="253"/>
      <c r="F21" s="253"/>
      <c r="G21" s="243"/>
    </row>
    <row r="22" spans="2:7" ht="16.5" customHeight="1" x14ac:dyDescent="0.25">
      <c r="B22" s="271" t="s">
        <v>140</v>
      </c>
      <c r="C22" s="269"/>
      <c r="D22" s="269"/>
      <c r="E22" s="269"/>
      <c r="F22" s="269"/>
      <c r="G22" s="244"/>
    </row>
    <row r="23" spans="2:7" x14ac:dyDescent="0.25">
      <c r="B23" s="256"/>
      <c r="C23" s="253"/>
      <c r="D23" s="253"/>
      <c r="E23" s="253"/>
      <c r="F23" s="253"/>
      <c r="G23" s="243"/>
    </row>
    <row r="24" spans="2:7" ht="18" customHeight="1" x14ac:dyDescent="0.25">
      <c r="B24" s="268" t="s">
        <v>141</v>
      </c>
      <c r="C24" s="269"/>
      <c r="D24" s="269"/>
      <c r="E24" s="269"/>
      <c r="F24" s="269"/>
      <c r="G24" s="244"/>
    </row>
    <row r="25" spans="2:7" x14ac:dyDescent="0.25">
      <c r="B25" s="253"/>
      <c r="C25" s="253"/>
      <c r="D25" s="253"/>
      <c r="E25" s="253"/>
      <c r="F25" s="253"/>
      <c r="G25" s="243"/>
    </row>
    <row r="26" spans="2:7" ht="17.399999999999999" x14ac:dyDescent="0.25">
      <c r="B26" s="271" t="s">
        <v>142</v>
      </c>
      <c r="C26" s="269"/>
      <c r="D26" s="269"/>
      <c r="E26" s="269"/>
      <c r="F26" s="269"/>
      <c r="G26" s="245"/>
    </row>
    <row r="27" spans="2:7" x14ac:dyDescent="0.25">
      <c r="B27" s="253"/>
      <c r="C27" s="253"/>
      <c r="D27" s="253"/>
      <c r="E27" s="253"/>
      <c r="F27" s="253"/>
      <c r="G27" s="243"/>
    </row>
    <row r="28" spans="2:7" x14ac:dyDescent="0.25">
      <c r="B28" s="272" t="s">
        <v>143</v>
      </c>
      <c r="C28" s="269"/>
      <c r="D28" s="269"/>
      <c r="E28" s="269"/>
      <c r="F28" s="269"/>
      <c r="G28" s="244"/>
    </row>
    <row r="29" spans="2:7" x14ac:dyDescent="0.25">
      <c r="B29" s="253"/>
      <c r="C29" s="253"/>
      <c r="D29" s="253"/>
      <c r="E29" s="253"/>
      <c r="F29" s="253"/>
      <c r="G29" s="243"/>
    </row>
    <row r="30" spans="2:7" ht="32.25" customHeight="1" x14ac:dyDescent="0.25">
      <c r="B30" s="268" t="s">
        <v>144</v>
      </c>
      <c r="C30" s="269"/>
      <c r="D30" s="269"/>
      <c r="E30" s="269"/>
      <c r="F30" s="269"/>
      <c r="G30" s="244"/>
    </row>
    <row r="31" spans="2:7" x14ac:dyDescent="0.25">
      <c r="B31" s="255"/>
      <c r="C31" s="253"/>
      <c r="D31" s="253"/>
      <c r="E31" s="253"/>
      <c r="F31" s="253"/>
      <c r="G31" s="243"/>
    </row>
    <row r="32" spans="2:7" ht="52.5" customHeight="1" x14ac:dyDescent="0.25">
      <c r="B32" s="268" t="s">
        <v>200</v>
      </c>
      <c r="C32" s="269"/>
      <c r="D32" s="269"/>
      <c r="E32" s="269"/>
      <c r="F32" s="269"/>
      <c r="G32" s="244"/>
    </row>
    <row r="33" spans="2:7" x14ac:dyDescent="0.25">
      <c r="B33" s="255"/>
      <c r="C33" s="253"/>
      <c r="D33" s="253"/>
      <c r="E33" s="253"/>
      <c r="F33" s="253"/>
      <c r="G33" s="243"/>
    </row>
    <row r="34" spans="2:7" x14ac:dyDescent="0.25">
      <c r="B34" s="271" t="s">
        <v>145</v>
      </c>
      <c r="C34" s="269"/>
      <c r="D34" s="269"/>
      <c r="E34" s="269"/>
      <c r="F34" s="269"/>
      <c r="G34" s="244"/>
    </row>
    <row r="35" spans="2:7" x14ac:dyDescent="0.25">
      <c r="B35" s="255"/>
      <c r="C35" s="253"/>
      <c r="D35" s="253"/>
      <c r="E35" s="253"/>
      <c r="F35" s="253"/>
      <c r="G35" s="243"/>
    </row>
    <row r="36" spans="2:7" ht="68.25" customHeight="1" x14ac:dyDescent="0.25">
      <c r="B36" s="268" t="s">
        <v>146</v>
      </c>
      <c r="C36" s="269"/>
      <c r="D36" s="269"/>
      <c r="E36" s="269"/>
      <c r="F36" s="269"/>
      <c r="G36" s="244"/>
    </row>
    <row r="37" spans="2:7" x14ac:dyDescent="0.25">
      <c r="B37" s="255"/>
      <c r="C37" s="253"/>
      <c r="D37" s="253"/>
      <c r="E37" s="253"/>
      <c r="F37" s="253"/>
      <c r="G37" s="243"/>
    </row>
    <row r="38" spans="2:7" ht="33.75" customHeight="1" x14ac:dyDescent="0.25">
      <c r="B38" s="268" t="s">
        <v>147</v>
      </c>
      <c r="C38" s="269"/>
      <c r="D38" s="269"/>
      <c r="E38" s="269"/>
      <c r="F38" s="269"/>
      <c r="G38" s="244"/>
    </row>
    <row r="39" spans="2:7" x14ac:dyDescent="0.25">
      <c r="B39" s="255"/>
      <c r="C39" s="253"/>
      <c r="D39" s="253"/>
      <c r="E39" s="253"/>
      <c r="F39" s="253"/>
      <c r="G39" s="243"/>
    </row>
    <row r="40" spans="2:7" ht="33" customHeight="1" x14ac:dyDescent="0.25">
      <c r="B40" s="268" t="s">
        <v>148</v>
      </c>
      <c r="C40" s="269"/>
      <c r="D40" s="269"/>
      <c r="E40" s="269"/>
      <c r="F40" s="269"/>
      <c r="G40" s="244"/>
    </row>
    <row r="41" spans="2:7" x14ac:dyDescent="0.25">
      <c r="B41" s="255"/>
      <c r="C41" s="253"/>
      <c r="D41" s="253"/>
      <c r="E41" s="253"/>
      <c r="F41" s="253"/>
      <c r="G41" s="243"/>
    </row>
    <row r="42" spans="2:7" ht="32.25" customHeight="1" x14ac:dyDescent="0.25">
      <c r="B42" s="268" t="s">
        <v>149</v>
      </c>
      <c r="C42" s="269"/>
      <c r="D42" s="269"/>
      <c r="E42" s="269"/>
      <c r="F42" s="269"/>
      <c r="G42" s="244"/>
    </row>
    <row r="43" spans="2:7" x14ac:dyDescent="0.25">
      <c r="B43" s="255"/>
      <c r="C43" s="253"/>
      <c r="D43" s="253"/>
      <c r="E43" s="253"/>
      <c r="F43" s="253"/>
      <c r="G43" s="243"/>
    </row>
    <row r="44" spans="2:7" ht="51.75" customHeight="1" x14ac:dyDescent="0.25">
      <c r="B44" s="268" t="s">
        <v>150</v>
      </c>
      <c r="C44" s="269"/>
      <c r="D44" s="269"/>
      <c r="E44" s="269"/>
      <c r="F44" s="269"/>
      <c r="G44" s="244"/>
    </row>
    <row r="45" spans="2:7" x14ac:dyDescent="0.25">
      <c r="B45" s="255"/>
      <c r="C45" s="253"/>
      <c r="D45" s="253"/>
      <c r="E45" s="253"/>
      <c r="F45" s="253"/>
      <c r="G45" s="243"/>
    </row>
    <row r="46" spans="2:7" ht="47.25" customHeight="1" x14ac:dyDescent="0.25">
      <c r="B46" s="268" t="s">
        <v>151</v>
      </c>
      <c r="C46" s="269"/>
      <c r="D46" s="269"/>
      <c r="E46" s="269"/>
      <c r="F46" s="269"/>
      <c r="G46" s="244"/>
    </row>
    <row r="47" spans="2:7" x14ac:dyDescent="0.25">
      <c r="B47" s="255"/>
      <c r="C47" s="253"/>
      <c r="D47" s="253"/>
      <c r="E47" s="253"/>
      <c r="F47" s="253"/>
      <c r="G47" s="243"/>
    </row>
    <row r="48" spans="2:7" ht="47.25" customHeight="1" x14ac:dyDescent="0.25">
      <c r="B48" s="268" t="s">
        <v>152</v>
      </c>
      <c r="C48" s="269"/>
      <c r="D48" s="269"/>
      <c r="E48" s="269"/>
      <c r="F48" s="269"/>
      <c r="G48" s="244"/>
    </row>
    <row r="49" spans="2:7" x14ac:dyDescent="0.25">
      <c r="B49" s="255"/>
      <c r="C49" s="253"/>
      <c r="D49" s="253"/>
      <c r="E49" s="253"/>
      <c r="F49" s="253"/>
      <c r="G49" s="243"/>
    </row>
    <row r="50" spans="2:7" ht="15.75" customHeight="1" x14ac:dyDescent="0.25">
      <c r="B50" s="268" t="s">
        <v>153</v>
      </c>
      <c r="C50" s="269"/>
      <c r="D50" s="269"/>
      <c r="E50" s="269"/>
      <c r="F50" s="269"/>
      <c r="G50" s="244"/>
    </row>
    <row r="51" spans="2:7" x14ac:dyDescent="0.25">
      <c r="B51" s="255"/>
      <c r="C51" s="253"/>
      <c r="D51" s="253"/>
      <c r="E51" s="253"/>
      <c r="F51" s="253"/>
      <c r="G51" s="243"/>
    </row>
    <row r="52" spans="2:7" ht="15" customHeight="1" x14ac:dyDescent="0.25">
      <c r="B52" s="271" t="s">
        <v>154</v>
      </c>
      <c r="C52" s="269"/>
      <c r="D52" s="269"/>
      <c r="E52" s="269"/>
      <c r="F52" s="269"/>
      <c r="G52" s="244"/>
    </row>
    <row r="53" spans="2:7" x14ac:dyDescent="0.25">
      <c r="B53" s="255"/>
      <c r="C53" s="253"/>
      <c r="D53" s="253"/>
      <c r="E53" s="253"/>
      <c r="F53" s="253"/>
      <c r="G53" s="243"/>
    </row>
    <row r="54" spans="2:7" ht="49.5" customHeight="1" x14ac:dyDescent="0.25">
      <c r="B54" s="268" t="s">
        <v>155</v>
      </c>
      <c r="C54" s="269"/>
      <c r="D54" s="269"/>
      <c r="E54" s="269"/>
      <c r="F54" s="269"/>
      <c r="G54" s="244"/>
    </row>
    <row r="55" spans="2:7" x14ac:dyDescent="0.25">
      <c r="B55" s="255"/>
      <c r="C55" s="253"/>
      <c r="D55" s="253"/>
      <c r="E55" s="253"/>
      <c r="F55" s="253"/>
      <c r="G55" s="243"/>
    </row>
    <row r="56" spans="2:7" ht="18" customHeight="1" x14ac:dyDescent="0.25">
      <c r="B56" s="268" t="s">
        <v>156</v>
      </c>
      <c r="C56" s="269"/>
      <c r="D56" s="269"/>
      <c r="E56" s="269"/>
      <c r="F56" s="269"/>
      <c r="G56" s="244"/>
    </row>
    <row r="57" spans="2:7" x14ac:dyDescent="0.25">
      <c r="B57" s="255"/>
      <c r="C57" s="253"/>
      <c r="D57" s="253"/>
      <c r="E57" s="253"/>
      <c r="F57" s="253"/>
      <c r="G57" s="243"/>
    </row>
    <row r="58" spans="2:7" ht="15.75" customHeight="1" x14ac:dyDescent="0.25">
      <c r="B58" s="255" t="s">
        <v>201</v>
      </c>
      <c r="C58" s="255" t="s">
        <v>157</v>
      </c>
      <c r="D58" s="255" t="s">
        <v>158</v>
      </c>
    </row>
    <row r="59" spans="2:7" ht="15.75" customHeight="1" x14ac:dyDescent="0.25">
      <c r="B59" s="255" t="s">
        <v>121</v>
      </c>
      <c r="C59" s="255" t="s">
        <v>157</v>
      </c>
      <c r="D59" s="255" t="s">
        <v>159</v>
      </c>
    </row>
    <row r="60" spans="2:7" ht="15.75" customHeight="1" x14ac:dyDescent="0.25">
      <c r="B60" s="255" t="s">
        <v>160</v>
      </c>
      <c r="C60" s="255" t="s">
        <v>157</v>
      </c>
      <c r="D60" s="255" t="s">
        <v>161</v>
      </c>
    </row>
    <row r="61" spans="2:7" ht="15.75" customHeight="1" x14ac:dyDescent="0.25">
      <c r="B61" s="247" t="s">
        <v>162</v>
      </c>
      <c r="C61" s="255" t="s">
        <v>157</v>
      </c>
      <c r="D61" s="255" t="s">
        <v>163</v>
      </c>
    </row>
    <row r="62" spans="2:7" ht="15.75" customHeight="1" x14ac:dyDescent="0.25">
      <c r="B62" s="255" t="s">
        <v>164</v>
      </c>
      <c r="C62" s="255" t="s">
        <v>157</v>
      </c>
      <c r="D62" s="255" t="s">
        <v>165</v>
      </c>
    </row>
    <row r="63" spans="2:7" ht="15.75" customHeight="1" x14ac:dyDescent="0.25">
      <c r="B63" s="255" t="s">
        <v>166</v>
      </c>
      <c r="C63" s="255" t="s">
        <v>157</v>
      </c>
      <c r="D63" s="255" t="s">
        <v>167</v>
      </c>
    </row>
    <row r="64" spans="2:7" ht="15.75" customHeight="1" x14ac:dyDescent="0.25">
      <c r="B64" s="255" t="s">
        <v>168</v>
      </c>
      <c r="C64" s="255" t="s">
        <v>157</v>
      </c>
      <c r="D64" s="255" t="s">
        <v>169</v>
      </c>
    </row>
    <row r="65" spans="2:7" ht="15.75" customHeight="1" x14ac:dyDescent="0.25">
      <c r="B65" s="255" t="s">
        <v>170</v>
      </c>
      <c r="C65" s="255" t="s">
        <v>157</v>
      </c>
      <c r="D65" s="255" t="s">
        <v>171</v>
      </c>
    </row>
    <row r="66" spans="2:7" ht="15.75" customHeight="1" x14ac:dyDescent="0.25">
      <c r="B66" s="255" t="s">
        <v>54</v>
      </c>
      <c r="C66" s="255" t="s">
        <v>157</v>
      </c>
      <c r="D66" s="255" t="s">
        <v>172</v>
      </c>
    </row>
    <row r="67" spans="2:7" ht="15.75" customHeight="1" x14ac:dyDescent="0.25">
      <c r="B67" s="255" t="s">
        <v>173</v>
      </c>
      <c r="C67" s="255" t="s">
        <v>157</v>
      </c>
      <c r="D67" s="255" t="s">
        <v>174</v>
      </c>
    </row>
    <row r="68" spans="2:7" ht="15.75" customHeight="1" x14ac:dyDescent="0.25">
      <c r="B68" s="255" t="s">
        <v>175</v>
      </c>
      <c r="C68" s="255" t="s">
        <v>157</v>
      </c>
      <c r="D68" s="255" t="s">
        <v>176</v>
      </c>
    </row>
    <row r="69" spans="2:7" ht="15.75" customHeight="1" x14ac:dyDescent="0.25">
      <c r="B69" s="255" t="s">
        <v>62</v>
      </c>
      <c r="C69" s="255" t="s">
        <v>157</v>
      </c>
      <c r="D69" s="255" t="s">
        <v>177</v>
      </c>
    </row>
    <row r="70" spans="2:7" ht="15.75" customHeight="1" x14ac:dyDescent="0.25">
      <c r="B70" s="255" t="s">
        <v>178</v>
      </c>
      <c r="C70" s="255" t="s">
        <v>157</v>
      </c>
      <c r="D70" s="255" t="s">
        <v>179</v>
      </c>
    </row>
    <row r="71" spans="2:7" ht="15.75" customHeight="1" x14ac:dyDescent="0.25">
      <c r="B71" s="255" t="s">
        <v>180</v>
      </c>
      <c r="C71" s="255" t="s">
        <v>157</v>
      </c>
      <c r="D71" s="255" t="s">
        <v>181</v>
      </c>
    </row>
    <row r="72" spans="2:7" ht="15.75" customHeight="1" x14ac:dyDescent="0.25">
      <c r="B72" s="255" t="s">
        <v>182</v>
      </c>
      <c r="C72" s="255" t="s">
        <v>183</v>
      </c>
      <c r="D72" s="255" t="s">
        <v>184</v>
      </c>
    </row>
    <row r="73" spans="2:7" ht="15.75" customHeight="1" x14ac:dyDescent="0.25">
      <c r="B73" s="255" t="s">
        <v>185</v>
      </c>
      <c r="C73" s="255" t="s">
        <v>183</v>
      </c>
      <c r="D73" s="255" t="s">
        <v>186</v>
      </c>
    </row>
    <row r="74" spans="2:7" ht="15.75" customHeight="1" x14ac:dyDescent="0.25">
      <c r="B74" s="257" t="s">
        <v>12</v>
      </c>
      <c r="C74" s="255" t="s">
        <v>183</v>
      </c>
      <c r="D74" s="253" t="s">
        <v>187</v>
      </c>
      <c r="F74" s="253"/>
      <c r="G74" s="243"/>
    </row>
    <row r="75" spans="2:7" x14ac:dyDescent="0.25">
      <c r="B75" s="255"/>
      <c r="C75" s="253"/>
      <c r="D75" s="253"/>
      <c r="E75" s="253"/>
      <c r="F75" s="253"/>
      <c r="G75" s="243"/>
    </row>
    <row r="76" spans="2:7" ht="18" customHeight="1" x14ac:dyDescent="0.25">
      <c r="B76" s="272" t="s">
        <v>188</v>
      </c>
      <c r="C76" s="269"/>
      <c r="D76" s="269"/>
      <c r="E76" s="269"/>
      <c r="F76" s="269"/>
      <c r="G76" s="244"/>
    </row>
    <row r="77" spans="2:7" x14ac:dyDescent="0.25">
      <c r="B77" s="253"/>
      <c r="C77" s="253"/>
      <c r="D77" s="253"/>
      <c r="E77" s="253"/>
      <c r="F77" s="253"/>
      <c r="G77" s="243"/>
    </row>
    <row r="78" spans="2:7" ht="16.5" customHeight="1" x14ac:dyDescent="0.25">
      <c r="B78" s="268" t="s">
        <v>189</v>
      </c>
      <c r="C78" s="269"/>
      <c r="D78" s="269"/>
      <c r="E78" s="269"/>
      <c r="F78" s="269"/>
      <c r="G78" s="244"/>
    </row>
    <row r="79" spans="2:7" x14ac:dyDescent="0.25">
      <c r="B79" s="255"/>
      <c r="C79" s="253"/>
      <c r="D79" s="253"/>
      <c r="E79" s="253"/>
      <c r="F79" s="253"/>
      <c r="G79" s="243"/>
    </row>
    <row r="80" spans="2:7" ht="32.25" customHeight="1" x14ac:dyDescent="0.25">
      <c r="B80" s="268" t="s">
        <v>202</v>
      </c>
      <c r="C80" s="269"/>
      <c r="D80" s="269"/>
      <c r="E80" s="269"/>
      <c r="F80" s="269"/>
      <c r="G80" s="244"/>
    </row>
    <row r="81" spans="2:7" x14ac:dyDescent="0.25">
      <c r="B81" s="255"/>
      <c r="C81" s="253"/>
      <c r="D81" s="253"/>
      <c r="E81" s="253"/>
      <c r="F81" s="253"/>
      <c r="G81" s="243"/>
    </row>
    <row r="82" spans="2:7" ht="33" customHeight="1" x14ac:dyDescent="0.25">
      <c r="B82" s="268" t="s">
        <v>203</v>
      </c>
      <c r="C82" s="269"/>
      <c r="D82" s="269"/>
      <c r="E82" s="269"/>
      <c r="F82" s="269"/>
      <c r="G82" s="244"/>
    </row>
    <row r="83" spans="2:7" x14ac:dyDescent="0.25">
      <c r="B83" s="255"/>
      <c r="C83" s="253"/>
      <c r="D83" s="253"/>
      <c r="E83" s="253"/>
      <c r="F83" s="253"/>
      <c r="G83" s="243"/>
    </row>
    <row r="84" spans="2:7" ht="17.25" customHeight="1" x14ac:dyDescent="0.25">
      <c r="B84" s="272" t="s">
        <v>190</v>
      </c>
      <c r="C84" s="269"/>
      <c r="D84" s="269"/>
      <c r="E84" s="269"/>
      <c r="F84" s="269"/>
      <c r="G84" s="244"/>
    </row>
    <row r="85" spans="2:7" x14ac:dyDescent="0.25">
      <c r="B85" s="253"/>
      <c r="C85" s="253"/>
      <c r="D85" s="253"/>
      <c r="E85" s="253"/>
      <c r="F85" s="253"/>
      <c r="G85" s="243"/>
    </row>
    <row r="86" spans="2:7" ht="75.75" customHeight="1" x14ac:dyDescent="0.25">
      <c r="B86" s="268" t="s">
        <v>191</v>
      </c>
      <c r="C86" s="269"/>
      <c r="D86" s="269"/>
      <c r="E86" s="269"/>
      <c r="F86" s="269"/>
      <c r="G86" s="244"/>
    </row>
    <row r="87" spans="2:7" x14ac:dyDescent="0.25">
      <c r="B87" s="255"/>
      <c r="C87" s="253"/>
      <c r="D87" s="253"/>
      <c r="E87" s="253"/>
      <c r="F87" s="253"/>
      <c r="G87" s="243"/>
    </row>
    <row r="88" spans="2:7" ht="30.75" customHeight="1" x14ac:dyDescent="0.25">
      <c r="B88" s="268" t="s">
        <v>192</v>
      </c>
      <c r="C88" s="269"/>
      <c r="D88" s="269"/>
      <c r="E88" s="269"/>
      <c r="F88" s="269"/>
      <c r="G88" s="244"/>
    </row>
    <row r="89" spans="2:7" x14ac:dyDescent="0.25">
      <c r="B89" s="255"/>
      <c r="C89" s="253"/>
      <c r="D89" s="253"/>
      <c r="E89" s="253"/>
      <c r="F89" s="253"/>
      <c r="G89" s="243"/>
    </row>
    <row r="90" spans="2:7" ht="45" customHeight="1" x14ac:dyDescent="0.25">
      <c r="B90" s="271" t="s">
        <v>234</v>
      </c>
      <c r="C90" s="269"/>
      <c r="D90" s="269"/>
      <c r="E90" s="269"/>
      <c r="F90" s="269"/>
      <c r="G90" s="244"/>
    </row>
    <row r="91" spans="2:7" x14ac:dyDescent="0.25">
      <c r="B91" s="258"/>
      <c r="C91" s="253"/>
      <c r="D91" s="253"/>
      <c r="E91" s="253"/>
      <c r="F91" s="253"/>
      <c r="G91" s="243"/>
    </row>
    <row r="92" spans="2:7" x14ac:dyDescent="0.25">
      <c r="B92" s="272" t="s">
        <v>193</v>
      </c>
      <c r="C92" s="269"/>
      <c r="D92" s="269"/>
      <c r="E92" s="269"/>
      <c r="F92" s="269"/>
      <c r="G92" s="244"/>
    </row>
    <row r="93" spans="2:7" x14ac:dyDescent="0.25">
      <c r="B93" s="253"/>
      <c r="C93" s="253"/>
      <c r="D93" s="253"/>
      <c r="E93" s="253"/>
      <c r="F93" s="253"/>
      <c r="G93" s="243"/>
    </row>
    <row r="94" spans="2:7" ht="18" customHeight="1" x14ac:dyDescent="0.25">
      <c r="B94" s="268" t="s">
        <v>194</v>
      </c>
      <c r="C94" s="269"/>
      <c r="D94" s="269"/>
      <c r="E94" s="269"/>
      <c r="F94" s="269"/>
      <c r="G94" s="244"/>
    </row>
    <row r="95" spans="2:7" x14ac:dyDescent="0.25">
      <c r="B95" s="255"/>
      <c r="C95" s="253"/>
      <c r="D95" s="253"/>
      <c r="E95" s="253"/>
      <c r="F95" s="253"/>
      <c r="G95" s="243"/>
    </row>
    <row r="96" spans="2:7" ht="18" customHeight="1" x14ac:dyDescent="0.25">
      <c r="B96" s="268" t="s">
        <v>195</v>
      </c>
      <c r="C96" s="269"/>
      <c r="D96" s="269"/>
      <c r="E96" s="269"/>
      <c r="F96" s="269"/>
      <c r="G96" s="244"/>
    </row>
    <row r="97" spans="2:7" x14ac:dyDescent="0.25">
      <c r="B97" s="255"/>
      <c r="C97" s="253"/>
      <c r="D97" s="253"/>
      <c r="E97" s="253"/>
      <c r="F97" s="253"/>
      <c r="G97" s="243"/>
    </row>
    <row r="98" spans="2:7" ht="16.5" customHeight="1" x14ac:dyDescent="0.25">
      <c r="B98" s="255" t="s">
        <v>196</v>
      </c>
      <c r="C98" s="268" t="s">
        <v>197</v>
      </c>
      <c r="D98" s="269"/>
      <c r="E98" s="269"/>
      <c r="F98" s="269"/>
      <c r="G98" s="244"/>
    </row>
    <row r="99" spans="2:7" x14ac:dyDescent="0.25">
      <c r="B99" s="255"/>
      <c r="C99" s="253"/>
      <c r="D99" s="253"/>
      <c r="E99" s="253"/>
      <c r="F99" s="253"/>
      <c r="G99" s="243"/>
    </row>
    <row r="100" spans="2:7" ht="32.25" customHeight="1" x14ac:dyDescent="0.25">
      <c r="B100" s="255" t="s">
        <v>198</v>
      </c>
      <c r="C100" s="268" t="s">
        <v>199</v>
      </c>
      <c r="D100" s="269"/>
      <c r="E100" s="269"/>
      <c r="F100" s="269"/>
      <c r="G100" s="244"/>
    </row>
    <row r="101" spans="2:7" x14ac:dyDescent="0.25">
      <c r="B101" s="255"/>
      <c r="C101" s="253"/>
      <c r="D101" s="253"/>
      <c r="E101" s="253"/>
      <c r="F101" s="253"/>
      <c r="G101" s="243"/>
    </row>
    <row r="102" spans="2:7" x14ac:dyDescent="0.25">
      <c r="B102" s="255"/>
      <c r="C102" s="253"/>
      <c r="D102" s="253"/>
      <c r="E102" s="253"/>
      <c r="F102" s="253"/>
      <c r="G102" s="243"/>
    </row>
    <row r="103" spans="2:7" x14ac:dyDescent="0.25">
      <c r="B103" s="253"/>
      <c r="C103" s="253"/>
      <c r="D103" s="253"/>
      <c r="E103" s="253"/>
      <c r="F103" s="253"/>
      <c r="G103" s="243"/>
    </row>
    <row r="104" spans="2:7" x14ac:dyDescent="0.25">
      <c r="B104" s="253"/>
      <c r="C104" s="253"/>
      <c r="D104" s="253"/>
      <c r="E104" s="253"/>
      <c r="F104" s="253"/>
      <c r="G104" s="243"/>
    </row>
    <row r="105" spans="2:7" x14ac:dyDescent="0.25">
      <c r="B105" s="259"/>
      <c r="C105" s="253"/>
      <c r="D105" s="253"/>
      <c r="E105" s="253"/>
      <c r="F105" s="253"/>
      <c r="G105" s="243"/>
    </row>
    <row r="106" spans="2:7" x14ac:dyDescent="0.25">
      <c r="B106" s="253"/>
      <c r="C106" s="253"/>
      <c r="D106" s="253"/>
      <c r="E106" s="253"/>
      <c r="F106" s="253"/>
      <c r="G106" s="243"/>
    </row>
    <row r="107" spans="2:7" x14ac:dyDescent="0.25">
      <c r="B107" s="260"/>
      <c r="C107" s="253"/>
      <c r="D107" s="253"/>
      <c r="E107" s="253"/>
      <c r="F107" s="253"/>
      <c r="G107" s="243"/>
    </row>
    <row r="108" spans="2:7" x14ac:dyDescent="0.25">
      <c r="B108" s="253"/>
      <c r="C108" s="253"/>
      <c r="D108" s="253"/>
      <c r="E108" s="253"/>
      <c r="F108" s="253"/>
      <c r="G108" s="243"/>
    </row>
    <row r="109" spans="2:7" x14ac:dyDescent="0.25">
      <c r="B109" s="253"/>
      <c r="C109" s="253"/>
      <c r="D109" s="253"/>
      <c r="E109" s="253"/>
      <c r="F109" s="253"/>
      <c r="G109" s="243"/>
    </row>
    <row r="110" spans="2:7" x14ac:dyDescent="0.25">
      <c r="B110" s="253"/>
      <c r="C110" s="253"/>
      <c r="D110" s="253"/>
      <c r="E110" s="253"/>
      <c r="F110" s="253"/>
      <c r="G110" s="243"/>
    </row>
  </sheetData>
  <sheetProtection sheet="1" selectLockedCells="1" selectUnlockedCells="1"/>
  <mergeCells count="41">
    <mergeCell ref="C100:F100"/>
    <mergeCell ref="B88:F88"/>
    <mergeCell ref="B90:F90"/>
    <mergeCell ref="B92:F92"/>
    <mergeCell ref="B94:F94"/>
    <mergeCell ref="B96:F96"/>
    <mergeCell ref="C98:F98"/>
    <mergeCell ref="B86:F86"/>
    <mergeCell ref="B46:F46"/>
    <mergeCell ref="B48:F48"/>
    <mergeCell ref="B50:F50"/>
    <mergeCell ref="B52:F52"/>
    <mergeCell ref="B54:F54"/>
    <mergeCell ref="B56:F56"/>
    <mergeCell ref="B76:F76"/>
    <mergeCell ref="B78:F78"/>
    <mergeCell ref="B80:F80"/>
    <mergeCell ref="B82:F82"/>
    <mergeCell ref="B84:F84"/>
    <mergeCell ref="B44:F44"/>
    <mergeCell ref="B22:F22"/>
    <mergeCell ref="B24:F24"/>
    <mergeCell ref="B26:F26"/>
    <mergeCell ref="B28:F28"/>
    <mergeCell ref="B30:F30"/>
    <mergeCell ref="B32:F32"/>
    <mergeCell ref="B34:F34"/>
    <mergeCell ref="B36:F36"/>
    <mergeCell ref="B38:F38"/>
    <mergeCell ref="B40:F40"/>
    <mergeCell ref="B42:F42"/>
    <mergeCell ref="B12:F12"/>
    <mergeCell ref="B14:F14"/>
    <mergeCell ref="B16:F16"/>
    <mergeCell ref="B18:F18"/>
    <mergeCell ref="B20:F20"/>
    <mergeCell ref="B2:F2"/>
    <mergeCell ref="B4:F4"/>
    <mergeCell ref="B6:F6"/>
    <mergeCell ref="B8:F8"/>
    <mergeCell ref="B10:F10"/>
  </mergeCells>
  <pageMargins left="0.70866141732283472" right="0.70866141732283472" top="1.1417322834645669" bottom="0.74803149606299213" header="0.31496062992125984" footer="0.31496062992125984"/>
  <pageSetup paperSize="9" scale="80" orientation="portrait" useFirstPageNumber="1" r:id="rId1"/>
  <headerFooter>
    <oddHeader>&amp;LPerit Mark Azzopardi
c/o 'Chantal' 5,
Zammit Hammet Street,
Balzan BZN 1111.
Tel.: 79429875&amp;C&amp;"Trebuchet MS,Bold"Main Facade of
St Publius Parish Church, 
Floriana&amp;RGeneral</oddHeader>
    <oddFooter>&amp;CPage &amp;P</oddFooter>
  </headerFooter>
  <rowBreaks count="2" manualBreakCount="2">
    <brk id="32" max="16383" man="1"/>
    <brk id="7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62"/>
  <sheetViews>
    <sheetView view="pageBreakPreview" topLeftCell="A43" zoomScaleNormal="100" zoomScaleSheetLayoutView="100" workbookViewId="0">
      <selection activeCell="H56" sqref="H56"/>
    </sheetView>
  </sheetViews>
  <sheetFormatPr defaultRowHeight="13.2" x14ac:dyDescent="0.25"/>
  <cols>
    <col min="1" max="1" width="3.109375" style="54" customWidth="1"/>
    <col min="2" max="2" width="5.88671875" style="113" customWidth="1"/>
    <col min="3" max="3" width="1.44140625" style="113" customWidth="1"/>
    <col min="4" max="4" width="63.6640625" style="91" customWidth="1"/>
    <col min="5" max="5" width="1.6640625" style="65" customWidth="1"/>
    <col min="6" max="6" width="6.6640625" style="138" customWidth="1"/>
    <col min="7" max="7" width="7.33203125" style="139" customWidth="1"/>
    <col min="8" max="8" width="10.6640625" style="137" customWidth="1"/>
    <col min="9" max="9" width="10.44140625" style="137" customWidth="1"/>
    <col min="10" max="10" width="9.109375" style="54"/>
  </cols>
  <sheetData>
    <row r="1" spans="1:10" ht="120" x14ac:dyDescent="0.25">
      <c r="A1" s="273" t="s">
        <v>15</v>
      </c>
      <c r="B1" s="274"/>
      <c r="C1" s="47"/>
      <c r="D1" s="48" t="s">
        <v>16</v>
      </c>
      <c r="E1" s="49"/>
      <c r="F1" s="50" t="s">
        <v>10</v>
      </c>
      <c r="G1" s="51" t="s">
        <v>17</v>
      </c>
      <c r="H1" s="52" t="s">
        <v>29</v>
      </c>
      <c r="I1" s="53" t="s">
        <v>30</v>
      </c>
    </row>
    <row r="2" spans="1:10" x14ac:dyDescent="0.25">
      <c r="A2" s="55"/>
      <c r="B2" s="56"/>
      <c r="C2" s="57"/>
      <c r="D2" s="58"/>
      <c r="E2" s="59"/>
      <c r="F2" s="60"/>
      <c r="G2" s="61"/>
      <c r="H2" s="62"/>
      <c r="I2" s="63"/>
      <c r="J2" s="64"/>
    </row>
    <row r="3" spans="1:10" x14ac:dyDescent="0.25">
      <c r="A3" s="275" t="s">
        <v>31</v>
      </c>
      <c r="B3" s="276"/>
      <c r="C3" s="65"/>
      <c r="D3" s="66" t="s">
        <v>32</v>
      </c>
      <c r="E3" s="67"/>
      <c r="F3" s="68"/>
      <c r="G3" s="69"/>
      <c r="H3" s="70"/>
      <c r="I3" s="71"/>
      <c r="J3" s="65"/>
    </row>
    <row r="4" spans="1:10" x14ac:dyDescent="0.25">
      <c r="A4" s="72"/>
      <c r="B4" s="73"/>
      <c r="C4" s="65"/>
      <c r="D4" s="66"/>
      <c r="E4" s="67"/>
      <c r="F4" s="68"/>
      <c r="G4" s="69"/>
      <c r="H4" s="70"/>
      <c r="I4" s="71"/>
      <c r="J4" s="65"/>
    </row>
    <row r="5" spans="1:10" x14ac:dyDescent="0.25">
      <c r="A5" s="55"/>
      <c r="B5" s="56" t="s">
        <v>19</v>
      </c>
      <c r="C5" s="57"/>
      <c r="D5" s="58" t="s">
        <v>3</v>
      </c>
      <c r="E5" s="59"/>
      <c r="F5" s="60"/>
      <c r="G5" s="61"/>
      <c r="H5" s="62"/>
      <c r="I5" s="63"/>
      <c r="J5" s="64"/>
    </row>
    <row r="6" spans="1:10" x14ac:dyDescent="0.25">
      <c r="A6" s="55"/>
      <c r="B6" s="56"/>
      <c r="C6" s="57"/>
      <c r="D6" s="74"/>
      <c r="E6" s="59"/>
      <c r="F6" s="60"/>
      <c r="G6" s="61"/>
      <c r="H6" s="62"/>
      <c r="I6" s="63"/>
      <c r="J6" s="64"/>
    </row>
    <row r="7" spans="1:10" ht="92.4" x14ac:dyDescent="0.25">
      <c r="A7" s="55"/>
      <c r="B7" s="75" t="s">
        <v>33</v>
      </c>
      <c r="C7" s="64"/>
      <c r="D7" s="76" t="s">
        <v>34</v>
      </c>
      <c r="E7" s="77"/>
      <c r="F7" s="78"/>
      <c r="G7" s="78"/>
      <c r="H7" s="62" t="s">
        <v>35</v>
      </c>
      <c r="I7" s="79"/>
      <c r="J7" s="64"/>
    </row>
    <row r="8" spans="1:10" x14ac:dyDescent="0.25">
      <c r="A8" s="55"/>
      <c r="B8" s="75"/>
      <c r="C8" s="64"/>
      <c r="D8" s="76"/>
      <c r="E8" s="77"/>
      <c r="F8" s="78"/>
      <c r="G8" s="78"/>
      <c r="H8" s="80"/>
      <c r="I8" s="79"/>
      <c r="J8" s="64"/>
    </row>
    <row r="9" spans="1:10" ht="39.6" x14ac:dyDescent="0.25">
      <c r="A9" s="55"/>
      <c r="B9" s="75" t="s">
        <v>36</v>
      </c>
      <c r="C9" s="64"/>
      <c r="D9" s="76" t="s">
        <v>37</v>
      </c>
      <c r="E9" s="77"/>
      <c r="F9" s="78"/>
      <c r="G9" s="78"/>
      <c r="H9" s="62" t="s">
        <v>35</v>
      </c>
      <c r="I9" s="79"/>
      <c r="J9" s="64"/>
    </row>
    <row r="10" spans="1:10" x14ac:dyDescent="0.25">
      <c r="A10" s="55"/>
      <c r="B10" s="75"/>
      <c r="C10" s="64"/>
      <c r="D10" s="76"/>
      <c r="E10" s="77"/>
      <c r="F10" s="78"/>
      <c r="G10" s="78"/>
      <c r="H10" s="80"/>
      <c r="I10" s="79"/>
      <c r="J10" s="64"/>
    </row>
    <row r="11" spans="1:10" ht="180.75" customHeight="1" x14ac:dyDescent="0.25">
      <c r="A11" s="55"/>
      <c r="B11" s="75" t="s">
        <v>38</v>
      </c>
      <c r="C11" s="64"/>
      <c r="D11" s="76" t="s">
        <v>39</v>
      </c>
      <c r="E11" s="77"/>
      <c r="F11" s="78"/>
      <c r="G11" s="78"/>
      <c r="H11" s="62" t="s">
        <v>35</v>
      </c>
      <c r="I11" s="79"/>
      <c r="J11" s="64"/>
    </row>
    <row r="12" spans="1:10" x14ac:dyDescent="0.25">
      <c r="A12" s="55"/>
      <c r="B12" s="75"/>
      <c r="C12" s="64"/>
      <c r="D12" s="76"/>
      <c r="E12" s="77"/>
      <c r="F12" s="78"/>
      <c r="G12" s="78"/>
      <c r="H12" s="80"/>
      <c r="I12" s="79"/>
      <c r="J12" s="64"/>
    </row>
    <row r="13" spans="1:10" x14ac:dyDescent="0.25">
      <c r="A13" s="55"/>
      <c r="B13" s="75" t="s">
        <v>40</v>
      </c>
      <c r="C13" s="64"/>
      <c r="D13" s="76" t="s">
        <v>41</v>
      </c>
      <c r="E13" s="77"/>
      <c r="F13" s="78"/>
      <c r="G13" s="78"/>
      <c r="H13" s="62" t="s">
        <v>35</v>
      </c>
      <c r="I13" s="79"/>
      <c r="J13" s="64"/>
    </row>
    <row r="14" spans="1:10" x14ac:dyDescent="0.25">
      <c r="A14" s="55"/>
      <c r="B14" s="75"/>
      <c r="C14" s="64"/>
      <c r="D14" s="76"/>
      <c r="E14" s="77"/>
      <c r="F14" s="78"/>
      <c r="G14" s="78"/>
      <c r="H14" s="80"/>
      <c r="I14" s="79"/>
      <c r="J14" s="64"/>
    </row>
    <row r="15" spans="1:10" x14ac:dyDescent="0.25">
      <c r="A15" s="81"/>
      <c r="B15" s="82"/>
      <c r="C15" s="83"/>
      <c r="D15" s="84" t="s">
        <v>42</v>
      </c>
      <c r="E15" s="85"/>
      <c r="F15" s="86"/>
      <c r="G15" s="87"/>
      <c r="H15" s="62"/>
      <c r="I15" s="88"/>
    </row>
    <row r="16" spans="1:10" x14ac:dyDescent="0.25">
      <c r="A16" s="81"/>
      <c r="B16" s="82"/>
      <c r="C16" s="83"/>
      <c r="D16" s="89"/>
      <c r="E16" s="85"/>
      <c r="F16" s="86"/>
      <c r="G16" s="87"/>
      <c r="H16" s="62"/>
      <c r="I16" s="88"/>
    </row>
    <row r="17" spans="1:10" ht="119.25" customHeight="1" x14ac:dyDescent="0.25">
      <c r="A17" s="81"/>
      <c r="B17" s="75" t="s">
        <v>33</v>
      </c>
      <c r="C17" s="83"/>
      <c r="D17" s="89" t="s">
        <v>43</v>
      </c>
      <c r="E17" s="85"/>
      <c r="F17" s="90"/>
      <c r="G17" s="87"/>
      <c r="H17" s="62" t="s">
        <v>35</v>
      </c>
      <c r="I17" s="88"/>
    </row>
    <row r="18" spans="1:10" x14ac:dyDescent="0.25">
      <c r="A18" s="81"/>
      <c r="B18" s="82"/>
      <c r="C18" s="83"/>
      <c r="D18" s="89"/>
      <c r="E18" s="85"/>
      <c r="F18" s="86"/>
      <c r="G18" s="87"/>
      <c r="H18" s="62"/>
      <c r="I18" s="88"/>
    </row>
    <row r="19" spans="1:10" ht="26.4" x14ac:dyDescent="0.25">
      <c r="A19" s="81"/>
      <c r="B19" s="75" t="s">
        <v>36</v>
      </c>
      <c r="C19" s="83"/>
      <c r="D19" s="91" t="s">
        <v>44</v>
      </c>
      <c r="E19" s="85"/>
      <c r="F19" s="90"/>
      <c r="G19" s="87"/>
      <c r="H19" s="62" t="s">
        <v>35</v>
      </c>
      <c r="I19" s="88"/>
    </row>
    <row r="20" spans="1:10" ht="13.8" x14ac:dyDescent="0.25">
      <c r="A20" s="81"/>
      <c r="B20" s="92"/>
      <c r="C20" s="83"/>
      <c r="E20" s="85"/>
      <c r="F20" s="90"/>
      <c r="G20" s="87"/>
      <c r="H20" s="62"/>
      <c r="I20" s="88"/>
    </row>
    <row r="21" spans="1:10" ht="26.4" x14ac:dyDescent="0.25">
      <c r="A21" s="81"/>
      <c r="B21" s="75" t="s">
        <v>38</v>
      </c>
      <c r="C21" s="83"/>
      <c r="D21" s="91" t="s">
        <v>45</v>
      </c>
      <c r="E21" s="85"/>
      <c r="F21" s="86"/>
      <c r="G21" s="87"/>
      <c r="H21" s="62"/>
      <c r="I21" s="88"/>
    </row>
    <row r="22" spans="1:10" x14ac:dyDescent="0.25">
      <c r="A22" s="81"/>
      <c r="B22" s="82"/>
      <c r="C22" s="83"/>
      <c r="D22" s="74" t="s">
        <v>19</v>
      </c>
      <c r="E22" s="93"/>
      <c r="F22" s="90"/>
      <c r="G22" s="87"/>
      <c r="H22" s="62"/>
      <c r="I22" s="88"/>
    </row>
    <row r="23" spans="1:10" ht="13.8" thickBot="1" x14ac:dyDescent="0.3">
      <c r="A23" s="94"/>
      <c r="B23" s="95"/>
      <c r="C23" s="96"/>
      <c r="D23" s="97"/>
      <c r="E23" s="98"/>
      <c r="F23" s="99"/>
      <c r="G23" s="100"/>
      <c r="H23" s="101"/>
      <c r="I23" s="102"/>
    </row>
    <row r="24" spans="1:10" x14ac:dyDescent="0.25">
      <c r="A24" s="81"/>
      <c r="B24" s="82"/>
      <c r="C24" s="83"/>
      <c r="D24" s="89"/>
      <c r="E24" s="85"/>
      <c r="F24" s="90"/>
      <c r="G24" s="87"/>
      <c r="H24" s="62"/>
      <c r="I24" s="88"/>
    </row>
    <row r="25" spans="1:10" x14ac:dyDescent="0.25">
      <c r="A25" s="275" t="s">
        <v>31</v>
      </c>
      <c r="B25" s="276"/>
      <c r="C25" s="65"/>
      <c r="D25" s="66" t="s">
        <v>46</v>
      </c>
      <c r="E25" s="66"/>
      <c r="F25" s="103"/>
      <c r="G25" s="78"/>
      <c r="H25" s="80"/>
      <c r="I25" s="104"/>
      <c r="J25" s="105"/>
    </row>
    <row r="26" spans="1:10" x14ac:dyDescent="0.25">
      <c r="A26" s="55"/>
      <c r="B26" s="56"/>
      <c r="C26" s="106"/>
      <c r="D26" s="107"/>
      <c r="E26" s="66"/>
      <c r="F26" s="103"/>
      <c r="G26" s="78"/>
      <c r="H26" s="80"/>
      <c r="I26" s="79"/>
      <c r="J26" s="64"/>
    </row>
    <row r="27" spans="1:10" x14ac:dyDescent="0.25">
      <c r="A27" s="81"/>
      <c r="B27" s="82"/>
      <c r="C27" s="83"/>
      <c r="D27" s="89"/>
      <c r="E27" s="85"/>
      <c r="F27" s="90"/>
      <c r="G27" s="87"/>
      <c r="H27" s="62"/>
      <c r="I27" s="88"/>
    </row>
    <row r="28" spans="1:10" ht="105.6" x14ac:dyDescent="0.25">
      <c r="A28" s="81"/>
      <c r="B28" s="75" t="s">
        <v>40</v>
      </c>
      <c r="C28" s="83"/>
      <c r="D28" s="89" t="s">
        <v>47</v>
      </c>
      <c r="E28" s="85"/>
      <c r="F28" s="90"/>
      <c r="G28" s="87"/>
      <c r="H28" s="62" t="s">
        <v>35</v>
      </c>
      <c r="I28" s="88"/>
    </row>
    <row r="29" spans="1:10" x14ac:dyDescent="0.25">
      <c r="A29" s="81"/>
      <c r="B29" s="75"/>
      <c r="C29" s="83"/>
      <c r="D29" s="89"/>
      <c r="E29" s="85"/>
      <c r="F29" s="90"/>
      <c r="G29" s="87"/>
      <c r="H29" s="62"/>
      <c r="I29" s="88"/>
    </row>
    <row r="30" spans="1:10" ht="42" customHeight="1" x14ac:dyDescent="0.25">
      <c r="A30" s="81"/>
      <c r="B30" s="75" t="s">
        <v>48</v>
      </c>
      <c r="C30" s="83"/>
      <c r="D30" s="89" t="s">
        <v>49</v>
      </c>
      <c r="E30" s="85"/>
      <c r="F30" s="90"/>
      <c r="G30" s="87"/>
      <c r="H30" s="62" t="s">
        <v>35</v>
      </c>
      <c r="I30" s="88"/>
    </row>
    <row r="31" spans="1:10" x14ac:dyDescent="0.25">
      <c r="A31" s="81"/>
      <c r="B31" s="82"/>
      <c r="C31" s="83"/>
      <c r="D31" s="89"/>
      <c r="E31" s="85"/>
      <c r="F31" s="90"/>
      <c r="G31" s="87"/>
      <c r="H31" s="62"/>
      <c r="I31" s="88"/>
    </row>
    <row r="32" spans="1:10" ht="95.25" customHeight="1" x14ac:dyDescent="0.25">
      <c r="A32" s="81"/>
      <c r="B32" s="75" t="s">
        <v>50</v>
      </c>
      <c r="C32" s="83"/>
      <c r="D32" s="89" t="s">
        <v>51</v>
      </c>
      <c r="E32" s="85"/>
      <c r="F32" s="90"/>
      <c r="G32" s="87"/>
      <c r="H32" s="62" t="s">
        <v>35</v>
      </c>
      <c r="I32" s="88"/>
    </row>
    <row r="33" spans="1:10" x14ac:dyDescent="0.25">
      <c r="A33" s="81"/>
      <c r="B33" s="82"/>
      <c r="C33" s="83"/>
      <c r="D33" s="108"/>
      <c r="E33" s="85"/>
      <c r="F33" s="90"/>
      <c r="G33" s="87"/>
      <c r="H33" s="62"/>
      <c r="I33" s="88"/>
    </row>
    <row r="34" spans="1:10" ht="39.6" x14ac:dyDescent="0.25">
      <c r="A34" s="81"/>
      <c r="B34" s="75" t="s">
        <v>52</v>
      </c>
      <c r="C34" s="83"/>
      <c r="D34" s="89" t="s">
        <v>53</v>
      </c>
      <c r="E34" s="85"/>
      <c r="F34" s="90"/>
      <c r="G34" s="87"/>
      <c r="H34" s="62" t="s">
        <v>35</v>
      </c>
      <c r="I34" s="88"/>
    </row>
    <row r="35" spans="1:10" x14ac:dyDescent="0.25">
      <c r="A35" s="55"/>
      <c r="B35" s="56"/>
      <c r="C35" s="57"/>
      <c r="D35" s="74"/>
      <c r="E35" s="59"/>
      <c r="F35" s="60"/>
      <c r="G35" s="61"/>
      <c r="H35" s="62"/>
      <c r="I35" s="63"/>
      <c r="J35" s="64"/>
    </row>
    <row r="36" spans="1:10" ht="66" x14ac:dyDescent="0.25">
      <c r="A36" s="81"/>
      <c r="B36" s="82" t="s">
        <v>54</v>
      </c>
      <c r="C36" s="83"/>
      <c r="D36" s="109" t="s">
        <v>55</v>
      </c>
      <c r="E36" s="110"/>
      <c r="F36" s="90"/>
      <c r="G36" s="87"/>
      <c r="H36" s="62" t="s">
        <v>35</v>
      </c>
      <c r="I36" s="88"/>
    </row>
    <row r="37" spans="1:10" x14ac:dyDescent="0.25">
      <c r="A37" s="81"/>
      <c r="B37" s="82"/>
      <c r="C37" s="83"/>
      <c r="D37" s="89"/>
      <c r="E37" s="110"/>
      <c r="F37" s="90"/>
      <c r="G37" s="87"/>
      <c r="H37" s="62"/>
      <c r="I37" s="88"/>
    </row>
    <row r="38" spans="1:10" ht="92.4" x14ac:dyDescent="0.25">
      <c r="A38" s="81"/>
      <c r="B38" s="82" t="s">
        <v>56</v>
      </c>
      <c r="C38" s="83"/>
      <c r="D38" s="89" t="s">
        <v>57</v>
      </c>
      <c r="E38" s="110"/>
      <c r="F38" s="90"/>
      <c r="G38" s="87"/>
      <c r="H38" s="62" t="s">
        <v>35</v>
      </c>
      <c r="I38" s="88"/>
    </row>
    <row r="39" spans="1:10" x14ac:dyDescent="0.25">
      <c r="A39" s="81"/>
      <c r="B39" s="82"/>
      <c r="C39" s="83"/>
      <c r="D39" s="89"/>
      <c r="E39" s="110"/>
      <c r="F39" s="90"/>
      <c r="G39" s="87"/>
      <c r="H39" s="62"/>
      <c r="I39" s="88"/>
    </row>
    <row r="40" spans="1:10" ht="39.6" x14ac:dyDescent="0.25">
      <c r="A40" s="81"/>
      <c r="B40" s="82" t="s">
        <v>58</v>
      </c>
      <c r="C40" s="83"/>
      <c r="D40" s="89" t="s">
        <v>59</v>
      </c>
      <c r="E40" s="85"/>
      <c r="F40" s="90"/>
      <c r="G40" s="87"/>
      <c r="H40" s="62" t="s">
        <v>35</v>
      </c>
      <c r="I40" s="88"/>
    </row>
    <row r="41" spans="1:10" x14ac:dyDescent="0.25">
      <c r="A41" s="81"/>
      <c r="B41" s="82"/>
      <c r="C41" s="83"/>
      <c r="D41" s="89"/>
      <c r="E41" s="85"/>
      <c r="F41" s="90"/>
      <c r="G41" s="87"/>
      <c r="H41" s="62"/>
      <c r="I41" s="88"/>
    </row>
    <row r="42" spans="1:10" ht="71.25" customHeight="1" x14ac:dyDescent="0.25">
      <c r="A42" s="81"/>
      <c r="B42" s="82" t="s">
        <v>60</v>
      </c>
      <c r="C42" s="83"/>
      <c r="D42" s="89" t="s">
        <v>61</v>
      </c>
      <c r="E42" s="85"/>
      <c r="F42" s="90"/>
      <c r="G42" s="87"/>
      <c r="H42" s="62" t="s">
        <v>35</v>
      </c>
      <c r="I42" s="88"/>
    </row>
    <row r="43" spans="1:10" x14ac:dyDescent="0.25">
      <c r="A43" s="81"/>
      <c r="B43" s="82"/>
      <c r="C43" s="83"/>
      <c r="D43" s="89"/>
      <c r="E43" s="85"/>
      <c r="F43" s="90"/>
      <c r="G43" s="87"/>
      <c r="H43" s="62"/>
      <c r="I43" s="88"/>
    </row>
    <row r="44" spans="1:10" ht="13.8" thickBot="1" x14ac:dyDescent="0.3">
      <c r="A44" s="94"/>
      <c r="B44" s="95"/>
      <c r="C44" s="96"/>
      <c r="D44" s="97"/>
      <c r="E44" s="98"/>
      <c r="F44" s="99"/>
      <c r="G44" s="100"/>
      <c r="H44" s="101"/>
      <c r="I44" s="102"/>
    </row>
    <row r="45" spans="1:10" x14ac:dyDescent="0.25">
      <c r="A45" s="81"/>
      <c r="B45" s="82"/>
      <c r="C45" s="83"/>
      <c r="D45" s="89"/>
      <c r="E45" s="85"/>
      <c r="F45" s="90"/>
      <c r="G45" s="87"/>
      <c r="H45" s="62"/>
      <c r="I45" s="88"/>
    </row>
    <row r="46" spans="1:10" x14ac:dyDescent="0.25">
      <c r="A46" s="275" t="s">
        <v>31</v>
      </c>
      <c r="B46" s="276"/>
      <c r="C46" s="65"/>
      <c r="D46" s="66" t="s">
        <v>46</v>
      </c>
      <c r="E46" s="66"/>
      <c r="F46" s="103"/>
      <c r="G46" s="78"/>
      <c r="H46" s="80"/>
      <c r="I46" s="104"/>
      <c r="J46" s="105"/>
    </row>
    <row r="47" spans="1:10" x14ac:dyDescent="0.25">
      <c r="A47" s="81"/>
      <c r="B47" s="82"/>
      <c r="C47" s="83"/>
      <c r="D47" s="89"/>
      <c r="E47" s="85"/>
      <c r="F47" s="90"/>
      <c r="G47" s="87"/>
      <c r="H47" s="62"/>
      <c r="I47" s="88"/>
    </row>
    <row r="48" spans="1:10" ht="79.2" x14ac:dyDescent="0.25">
      <c r="A48" s="81"/>
      <c r="B48" s="82" t="s">
        <v>62</v>
      </c>
      <c r="C48" s="83"/>
      <c r="D48" s="89" t="s">
        <v>63</v>
      </c>
      <c r="E48" s="85"/>
      <c r="F48" s="90"/>
      <c r="G48" s="87"/>
      <c r="H48" s="62" t="s">
        <v>35</v>
      </c>
      <c r="I48" s="88"/>
    </row>
    <row r="49" spans="1:10" x14ac:dyDescent="0.25">
      <c r="A49" s="55"/>
      <c r="B49" s="56"/>
      <c r="C49" s="106"/>
      <c r="D49" s="107"/>
      <c r="E49" s="66"/>
      <c r="F49" s="103"/>
      <c r="G49" s="78"/>
      <c r="H49" s="80"/>
      <c r="I49" s="79"/>
      <c r="J49" s="64"/>
    </row>
    <row r="50" spans="1:10" ht="30.75" customHeight="1" x14ac:dyDescent="0.25">
      <c r="A50" s="81"/>
      <c r="B50" s="82" t="s">
        <v>64</v>
      </c>
      <c r="C50" s="83"/>
      <c r="D50" s="89" t="s">
        <v>65</v>
      </c>
      <c r="E50" s="85"/>
      <c r="F50" s="90"/>
      <c r="G50" s="87"/>
      <c r="H50" s="62" t="s">
        <v>35</v>
      </c>
      <c r="I50" s="88"/>
    </row>
    <row r="51" spans="1:10" x14ac:dyDescent="0.25">
      <c r="A51" s="81"/>
      <c r="B51" s="82"/>
      <c r="C51" s="83"/>
      <c r="D51" s="89"/>
      <c r="E51" s="85"/>
      <c r="F51" s="90"/>
      <c r="G51" s="87"/>
      <c r="H51" s="62"/>
      <c r="I51" s="88"/>
    </row>
    <row r="52" spans="1:10" ht="73.8" customHeight="1" x14ac:dyDescent="0.25">
      <c r="A52" s="81"/>
      <c r="B52" s="82" t="s">
        <v>66</v>
      </c>
      <c r="C52" s="83"/>
      <c r="D52" s="91" t="s">
        <v>244</v>
      </c>
      <c r="F52" s="90"/>
      <c r="G52" s="87"/>
      <c r="H52" s="62" t="s">
        <v>35</v>
      </c>
      <c r="I52" s="88"/>
    </row>
    <row r="53" spans="1:10" x14ac:dyDescent="0.25">
      <c r="A53" s="55"/>
      <c r="B53" s="56"/>
      <c r="C53" s="57"/>
      <c r="D53" s="74"/>
      <c r="E53" s="59"/>
      <c r="F53" s="60"/>
      <c r="G53" s="61"/>
      <c r="H53" s="62"/>
      <c r="I53" s="63"/>
      <c r="J53" s="64"/>
    </row>
    <row r="54" spans="1:10" x14ac:dyDescent="0.25">
      <c r="A54" s="275" t="s">
        <v>67</v>
      </c>
      <c r="B54" s="276"/>
      <c r="C54" s="65"/>
      <c r="D54" s="66" t="s">
        <v>68</v>
      </c>
      <c r="E54" s="67"/>
      <c r="F54" s="68"/>
      <c r="G54" s="69"/>
      <c r="H54" s="70"/>
      <c r="I54" s="71"/>
      <c r="J54" s="65"/>
    </row>
    <row r="55" spans="1:10" x14ac:dyDescent="0.25">
      <c r="A55" s="55"/>
      <c r="B55" s="56"/>
      <c r="C55" s="57"/>
      <c r="D55" s="74"/>
      <c r="E55" s="59"/>
      <c r="F55" s="60"/>
      <c r="G55" s="61"/>
      <c r="H55" s="62"/>
      <c r="I55" s="63"/>
      <c r="J55" s="64"/>
    </row>
    <row r="56" spans="1:10" ht="86.4" customHeight="1" x14ac:dyDescent="0.25">
      <c r="A56" s="111" t="s">
        <v>67</v>
      </c>
      <c r="B56" s="112" t="s">
        <v>69</v>
      </c>
      <c r="D56" s="91" t="s">
        <v>70</v>
      </c>
      <c r="E56" s="85"/>
      <c r="F56" s="90">
        <v>6</v>
      </c>
      <c r="G56" s="87" t="s">
        <v>12</v>
      </c>
      <c r="H56" s="62" t="s">
        <v>19</v>
      </c>
      <c r="I56" s="114" t="e">
        <f>F56*H56</f>
        <v>#VALUE!</v>
      </c>
    </row>
    <row r="57" spans="1:10" x14ac:dyDescent="0.25">
      <c r="A57" s="81"/>
      <c r="B57" s="115"/>
      <c r="C57" s="116"/>
      <c r="E57" s="117"/>
      <c r="F57" s="118"/>
      <c r="G57" s="86"/>
      <c r="H57" s="62"/>
      <c r="I57" s="119"/>
    </row>
    <row r="58" spans="1:10" ht="13.8" thickBot="1" x14ac:dyDescent="0.3">
      <c r="A58" s="120"/>
      <c r="B58" s="121" t="s">
        <v>19</v>
      </c>
      <c r="C58" s="122"/>
      <c r="D58" s="123" t="s">
        <v>71</v>
      </c>
      <c r="E58" s="124"/>
      <c r="F58" s="125"/>
      <c r="G58" s="126"/>
      <c r="H58" s="127"/>
      <c r="I58" s="128" t="e">
        <f>SUM(I52:I57)</f>
        <v>#VALUE!</v>
      </c>
      <c r="J58" s="65"/>
    </row>
    <row r="59" spans="1:10" x14ac:dyDescent="0.25">
      <c r="A59" s="65"/>
      <c r="B59" s="83"/>
      <c r="C59" s="83"/>
      <c r="D59" s="129"/>
      <c r="E59" s="130"/>
      <c r="F59" s="131"/>
      <c r="G59" s="132"/>
      <c r="H59" s="133"/>
      <c r="I59" s="134"/>
      <c r="J59" s="65"/>
    </row>
    <row r="60" spans="1:10" x14ac:dyDescent="0.25">
      <c r="F60" s="135"/>
      <c r="G60" s="136"/>
    </row>
    <row r="61" spans="1:10" x14ac:dyDescent="0.25">
      <c r="F61" s="135"/>
      <c r="G61" s="136"/>
    </row>
    <row r="62" spans="1:10" x14ac:dyDescent="0.25">
      <c r="F62" s="135"/>
      <c r="G62" s="136"/>
    </row>
  </sheetData>
  <sheetProtection sheet="1" selectLockedCells="1"/>
  <mergeCells count="5">
    <mergeCell ref="A1:B1"/>
    <mergeCell ref="A3:B3"/>
    <mergeCell ref="A25:B25"/>
    <mergeCell ref="A46:B46"/>
    <mergeCell ref="A54:B54"/>
  </mergeCells>
  <pageMargins left="0.70866141732283472" right="0.70866141732283472" top="1.1417322834645669" bottom="0.74803149606299213" header="0.31496062992125984" footer="0.31496062992125984"/>
  <pageSetup paperSize="9" scale="80" firstPageNumber="4" orientation="portrait" useFirstPageNumber="1" r:id="rId1"/>
  <headerFooter>
    <oddHeader>&amp;LPerit Mark Azzopardi
c/o 'Chantal' 5,
Zammit Hammet Street,
Balzan BZN 1111.
Tel.: 79429875&amp;C&amp;"Arial,Bold"Main Facade of
St Publius Parish Church, 
Floriana
&amp;RPreliminaries
and Preambles</oddHeader>
    <oddFooter>&amp;CPage &amp;P</oddFooter>
  </headerFooter>
  <rowBreaks count="2" manualBreakCount="2">
    <brk id="23" max="16383" man="1"/>
    <brk id="4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80"/>
  <sheetViews>
    <sheetView tabSelected="1" view="pageBreakPreview" topLeftCell="A353" zoomScaleNormal="100" workbookViewId="0">
      <selection activeCell="H363" sqref="H363"/>
    </sheetView>
  </sheetViews>
  <sheetFormatPr defaultRowHeight="13.2" x14ac:dyDescent="0.25"/>
  <cols>
    <col min="1" max="1" width="3.5546875" style="33" customWidth="1"/>
    <col min="2" max="2" width="6.109375" style="242" customWidth="1"/>
    <col min="3" max="3" width="1.44140625" style="8" customWidth="1"/>
    <col min="4" max="4" width="58.33203125" style="22" customWidth="1"/>
    <col min="5" max="5" width="1.6640625" style="2" customWidth="1"/>
    <col min="6" max="6" width="8.21875" style="5" customWidth="1"/>
    <col min="7" max="7" width="8.44140625" style="5" customWidth="1"/>
    <col min="8" max="9" width="11.5546875" style="6" customWidth="1"/>
  </cols>
  <sheetData>
    <row r="1" spans="1:9" ht="101.25" customHeight="1" x14ac:dyDescent="0.25">
      <c r="A1" s="277" t="s">
        <v>15</v>
      </c>
      <c r="B1" s="278"/>
      <c r="C1" s="209"/>
      <c r="D1" s="210" t="s">
        <v>16</v>
      </c>
      <c r="E1" s="211"/>
      <c r="F1" s="212" t="s">
        <v>10</v>
      </c>
      <c r="G1" s="212" t="s">
        <v>17</v>
      </c>
      <c r="H1" s="52" t="s">
        <v>29</v>
      </c>
      <c r="I1" s="53" t="s">
        <v>30</v>
      </c>
    </row>
    <row r="2" spans="1:9" x14ac:dyDescent="0.25">
      <c r="A2" s="200"/>
      <c r="B2" s="234"/>
      <c r="C2" s="18"/>
      <c r="D2" s="26"/>
      <c r="E2" s="27"/>
      <c r="F2" s="28"/>
      <c r="G2" s="28"/>
      <c r="H2" s="29"/>
      <c r="I2" s="165"/>
    </row>
    <row r="3" spans="1:9" ht="18" customHeight="1" x14ac:dyDescent="0.25">
      <c r="A3" s="159"/>
      <c r="B3" s="235"/>
      <c r="C3" s="18"/>
      <c r="D3" s="24" t="s">
        <v>120</v>
      </c>
      <c r="E3" s="9"/>
      <c r="F3" s="28"/>
      <c r="G3" s="28"/>
      <c r="H3" s="29"/>
      <c r="I3" s="165"/>
    </row>
    <row r="4" spans="1:9" ht="14.25" customHeight="1" x14ac:dyDescent="0.25">
      <c r="A4" s="159"/>
      <c r="B4" s="169"/>
      <c r="C4" s="18"/>
      <c r="D4" s="34"/>
      <c r="E4" s="9"/>
      <c r="F4" s="28"/>
      <c r="G4" s="28"/>
      <c r="H4" s="29"/>
      <c r="I4" s="165"/>
    </row>
    <row r="5" spans="1:9" ht="12.75" customHeight="1" x14ac:dyDescent="0.25">
      <c r="A5" s="279" t="s">
        <v>72</v>
      </c>
      <c r="B5" s="280"/>
      <c r="C5" s="18"/>
      <c r="D5" s="213" t="s">
        <v>73</v>
      </c>
      <c r="E5" s="9"/>
      <c r="F5" s="28"/>
      <c r="G5" s="28"/>
      <c r="H5" s="29"/>
      <c r="I5" s="165"/>
    </row>
    <row r="6" spans="1:9" ht="11.25" customHeight="1" x14ac:dyDescent="0.25">
      <c r="A6" s="159"/>
      <c r="B6" s="169"/>
      <c r="C6" s="18"/>
      <c r="D6" s="34"/>
      <c r="E6" s="9"/>
      <c r="F6" s="28"/>
      <c r="G6" s="28"/>
      <c r="H6" s="29"/>
      <c r="I6" s="165"/>
    </row>
    <row r="7" spans="1:9" ht="15" customHeight="1" x14ac:dyDescent="0.25">
      <c r="A7" s="160" t="s">
        <v>72</v>
      </c>
      <c r="B7" s="161">
        <v>30</v>
      </c>
      <c r="C7" s="18"/>
      <c r="D7" s="24" t="s">
        <v>74</v>
      </c>
      <c r="E7" s="9"/>
      <c r="F7" s="28"/>
      <c r="G7" s="28"/>
      <c r="H7" s="29"/>
      <c r="I7" s="165"/>
    </row>
    <row r="8" spans="1:9" x14ac:dyDescent="0.25">
      <c r="A8" s="159"/>
      <c r="B8" s="169"/>
      <c r="C8" s="18"/>
      <c r="D8" s="24"/>
      <c r="E8" s="9"/>
      <c r="F8" s="28"/>
      <c r="G8" s="28"/>
      <c r="H8" s="29"/>
      <c r="I8" s="165"/>
    </row>
    <row r="9" spans="1:9" ht="268.8" customHeight="1" x14ac:dyDescent="0.25">
      <c r="A9" s="170" t="str">
        <f>A7</f>
        <v>C.</v>
      </c>
      <c r="B9" s="164">
        <f>B7+0.01</f>
        <v>30.01</v>
      </c>
      <c r="C9" s="20"/>
      <c r="D9" s="22" t="s">
        <v>118</v>
      </c>
      <c r="E9" s="10"/>
      <c r="F9" s="28"/>
      <c r="G9" s="28"/>
      <c r="H9" s="29"/>
      <c r="I9" s="165"/>
    </row>
    <row r="10" spans="1:9" ht="12.75" customHeight="1" x14ac:dyDescent="0.25">
      <c r="A10" s="162"/>
      <c r="B10" s="164"/>
      <c r="C10" s="20"/>
      <c r="D10" s="226" t="s">
        <v>204</v>
      </c>
      <c r="E10" s="10"/>
      <c r="F10" s="30">
        <v>1</v>
      </c>
      <c r="G10" s="30" t="s">
        <v>5</v>
      </c>
      <c r="H10" s="29"/>
      <c r="I10" s="165">
        <f>F10*H10</f>
        <v>0</v>
      </c>
    </row>
    <row r="11" spans="1:9" ht="12.75" customHeight="1" x14ac:dyDescent="0.25">
      <c r="A11" s="162"/>
      <c r="B11" s="164"/>
      <c r="C11" s="20"/>
      <c r="D11" s="226" t="s">
        <v>206</v>
      </c>
      <c r="E11" s="10"/>
      <c r="F11" s="30">
        <v>1</v>
      </c>
      <c r="G11" s="30" t="s">
        <v>5</v>
      </c>
      <c r="H11" s="29"/>
      <c r="I11" s="165">
        <f t="shared" ref="I11:I16" si="0">F11*H11</f>
        <v>0</v>
      </c>
    </row>
    <row r="12" spans="1:9" ht="12.75" customHeight="1" x14ac:dyDescent="0.25">
      <c r="A12" s="162"/>
      <c r="B12" s="164"/>
      <c r="C12" s="20"/>
      <c r="D12" s="226" t="s">
        <v>208</v>
      </c>
      <c r="E12" s="10"/>
      <c r="F12" s="30">
        <v>1</v>
      </c>
      <c r="G12" s="30" t="s">
        <v>5</v>
      </c>
      <c r="H12" s="29"/>
      <c r="I12" s="165">
        <f t="shared" si="0"/>
        <v>0</v>
      </c>
    </row>
    <row r="13" spans="1:9" ht="12.75" customHeight="1" x14ac:dyDescent="0.25">
      <c r="A13" s="162"/>
      <c r="B13" s="164"/>
      <c r="C13" s="20"/>
      <c r="D13" s="226" t="s">
        <v>209</v>
      </c>
      <c r="E13" s="10"/>
      <c r="F13" s="30">
        <v>1</v>
      </c>
      <c r="G13" s="30" t="s">
        <v>5</v>
      </c>
      <c r="H13" s="29"/>
      <c r="I13" s="165">
        <f t="shared" si="0"/>
        <v>0</v>
      </c>
    </row>
    <row r="14" spans="1:9" ht="12.75" customHeight="1" x14ac:dyDescent="0.25">
      <c r="A14" s="162"/>
      <c r="B14" s="164"/>
      <c r="C14" s="20"/>
      <c r="D14" s="226" t="s">
        <v>215</v>
      </c>
      <c r="E14" s="10"/>
      <c r="F14" s="30">
        <v>1</v>
      </c>
      <c r="G14" s="30" t="s">
        <v>5</v>
      </c>
      <c r="H14" s="29"/>
      <c r="I14" s="165">
        <f t="shared" si="0"/>
        <v>0</v>
      </c>
    </row>
    <row r="15" spans="1:9" ht="12.75" customHeight="1" x14ac:dyDescent="0.25">
      <c r="A15" s="162"/>
      <c r="B15" s="164"/>
      <c r="C15" s="20"/>
      <c r="D15" s="226" t="s">
        <v>216</v>
      </c>
      <c r="E15" s="10"/>
      <c r="F15" s="30">
        <v>1</v>
      </c>
      <c r="G15" s="30" t="s">
        <v>5</v>
      </c>
      <c r="H15" s="29"/>
      <c r="I15" s="165">
        <f t="shared" si="0"/>
        <v>0</v>
      </c>
    </row>
    <row r="16" spans="1:9" ht="12.75" customHeight="1" x14ac:dyDescent="0.25">
      <c r="A16" s="162"/>
      <c r="B16" s="164"/>
      <c r="C16" s="20"/>
      <c r="D16" s="226" t="s">
        <v>207</v>
      </c>
      <c r="E16" s="10"/>
      <c r="F16" s="30">
        <v>1</v>
      </c>
      <c r="G16" s="30" t="s">
        <v>5</v>
      </c>
      <c r="H16" s="29"/>
      <c r="I16" s="165">
        <f t="shared" si="0"/>
        <v>0</v>
      </c>
    </row>
    <row r="17" spans="1:9" ht="15.75" customHeight="1" x14ac:dyDescent="0.25">
      <c r="A17" s="162"/>
      <c r="B17" s="164"/>
      <c r="C17" s="20"/>
      <c r="E17" s="10"/>
      <c r="F17" s="30"/>
      <c r="G17" s="30"/>
      <c r="H17" s="29"/>
      <c r="I17" s="165"/>
    </row>
    <row r="18" spans="1:9" ht="145.80000000000001" customHeight="1" x14ac:dyDescent="0.25">
      <c r="A18" s="170" t="s">
        <v>72</v>
      </c>
      <c r="B18" s="164">
        <f>B9+0.01</f>
        <v>30.02</v>
      </c>
      <c r="C18" s="20"/>
      <c r="D18" s="22" t="s">
        <v>210</v>
      </c>
      <c r="E18" s="10"/>
      <c r="F18" s="28"/>
      <c r="G18" s="28"/>
      <c r="H18" s="29"/>
      <c r="I18" s="165"/>
    </row>
    <row r="19" spans="1:9" ht="12.75" customHeight="1" x14ac:dyDescent="0.25">
      <c r="A19" s="162"/>
      <c r="B19" s="164"/>
      <c r="C19" s="20"/>
      <c r="D19" s="226" t="s">
        <v>204</v>
      </c>
      <c r="E19" s="10"/>
      <c r="F19" s="30">
        <v>1</v>
      </c>
      <c r="G19" s="30" t="s">
        <v>5</v>
      </c>
      <c r="H19" s="29"/>
      <c r="I19" s="165">
        <f>F19*H19</f>
        <v>0</v>
      </c>
    </row>
    <row r="20" spans="1:9" ht="12.75" customHeight="1" x14ac:dyDescent="0.25">
      <c r="A20" s="162"/>
      <c r="B20" s="164"/>
      <c r="C20" s="20"/>
      <c r="D20" s="226"/>
      <c r="E20" s="10"/>
      <c r="F20" s="30"/>
      <c r="G20" s="30"/>
      <c r="H20" s="29"/>
      <c r="I20" s="165"/>
    </row>
    <row r="21" spans="1:9" ht="64.5" customHeight="1" x14ac:dyDescent="0.25">
      <c r="A21" s="163" t="s">
        <v>72</v>
      </c>
      <c r="B21" s="164">
        <f>B18+0.01</f>
        <v>30.03</v>
      </c>
      <c r="C21" s="20"/>
      <c r="D21" s="22" t="s">
        <v>75</v>
      </c>
      <c r="E21" s="10"/>
      <c r="F21" s="30"/>
      <c r="G21" s="30"/>
      <c r="H21" s="29"/>
      <c r="I21" s="165"/>
    </row>
    <row r="22" spans="1:9" ht="15" customHeight="1" x14ac:dyDescent="0.25">
      <c r="A22" s="163"/>
      <c r="B22" s="164"/>
      <c r="C22" s="20"/>
      <c r="D22" s="226" t="s">
        <v>204</v>
      </c>
      <c r="E22" s="10"/>
      <c r="F22" s="30">
        <v>1</v>
      </c>
      <c r="G22" s="30" t="s">
        <v>5</v>
      </c>
      <c r="H22" s="29"/>
      <c r="I22" s="165">
        <f t="shared" ref="I22:I23" si="1">F22*H22</f>
        <v>0</v>
      </c>
    </row>
    <row r="23" spans="1:9" ht="15" customHeight="1" x14ac:dyDescent="0.25">
      <c r="A23" s="163"/>
      <c r="B23" s="164"/>
      <c r="C23" s="20"/>
      <c r="D23" s="226" t="s">
        <v>205</v>
      </c>
      <c r="E23" s="10"/>
      <c r="F23" s="30">
        <v>1</v>
      </c>
      <c r="G23" s="30" t="s">
        <v>5</v>
      </c>
      <c r="H23" s="29"/>
      <c r="I23" s="165">
        <f t="shared" si="1"/>
        <v>0</v>
      </c>
    </row>
    <row r="24" spans="1:9" s="46" customFormat="1" ht="12.75" customHeight="1" x14ac:dyDescent="0.25">
      <c r="A24" s="163"/>
      <c r="B24" s="164"/>
      <c r="C24" s="20"/>
      <c r="D24" s="22"/>
      <c r="E24" s="2"/>
      <c r="F24" s="30"/>
      <c r="G24" s="30"/>
      <c r="H24" s="29"/>
      <c r="I24" s="165"/>
    </row>
    <row r="25" spans="1:9" s="46" customFormat="1" ht="13.8" thickBot="1" x14ac:dyDescent="0.3">
      <c r="A25" s="193"/>
      <c r="B25" s="236" t="s">
        <v>19</v>
      </c>
      <c r="C25" s="194"/>
      <c r="D25" s="195" t="s">
        <v>22</v>
      </c>
      <c r="E25" s="196"/>
      <c r="F25" s="227"/>
      <c r="G25" s="197"/>
      <c r="H25" s="198"/>
      <c r="I25" s="216">
        <f>SUM(I4:I24)</f>
        <v>0</v>
      </c>
    </row>
    <row r="26" spans="1:9" s="46" customFormat="1" x14ac:dyDescent="0.25">
      <c r="A26" s="201"/>
      <c r="B26" s="237"/>
      <c r="C26" s="202"/>
      <c r="D26" s="203" t="s">
        <v>23</v>
      </c>
      <c r="E26" s="204"/>
      <c r="F26" s="228"/>
      <c r="G26" s="205"/>
      <c r="H26" s="206"/>
      <c r="I26" s="217">
        <f>I25</f>
        <v>0</v>
      </c>
    </row>
    <row r="27" spans="1:9" s="46" customFormat="1" x14ac:dyDescent="0.25">
      <c r="A27" s="159"/>
      <c r="B27" s="238"/>
      <c r="C27" s="21"/>
      <c r="D27" s="25"/>
      <c r="E27" s="214"/>
      <c r="F27" s="231"/>
      <c r="G27" s="3"/>
      <c r="H27" s="29"/>
      <c r="I27" s="218"/>
    </row>
    <row r="28" spans="1:9" s="46" customFormat="1" ht="27.75" customHeight="1" x14ac:dyDescent="0.25">
      <c r="A28" s="163" t="s">
        <v>72</v>
      </c>
      <c r="B28" s="164">
        <f>B21+0.01</f>
        <v>30.04</v>
      </c>
      <c r="C28" s="20"/>
      <c r="D28" s="22" t="s">
        <v>119</v>
      </c>
      <c r="E28" s="2"/>
      <c r="F28" s="30">
        <v>5</v>
      </c>
      <c r="G28" s="30" t="s">
        <v>12</v>
      </c>
      <c r="H28" s="29"/>
      <c r="I28" s="165">
        <f>F28*H28</f>
        <v>0</v>
      </c>
    </row>
    <row r="29" spans="1:9" s="46" customFormat="1" ht="13.2" customHeight="1" x14ac:dyDescent="0.25">
      <c r="A29" s="163"/>
      <c r="B29" s="164"/>
      <c r="C29" s="20"/>
      <c r="D29" s="264"/>
      <c r="E29" s="265"/>
      <c r="F29" s="30"/>
      <c r="G29" s="30"/>
      <c r="H29" s="29"/>
      <c r="I29" s="165"/>
    </row>
    <row r="30" spans="1:9" s="46" customFormat="1" ht="41.4" customHeight="1" x14ac:dyDescent="0.25">
      <c r="A30" s="163" t="s">
        <v>72</v>
      </c>
      <c r="B30" s="164">
        <f>B28+0.01</f>
        <v>30.05</v>
      </c>
      <c r="C30" s="20"/>
      <c r="D30" s="265" t="s">
        <v>245</v>
      </c>
      <c r="E30" s="265"/>
      <c r="F30" s="30">
        <v>1</v>
      </c>
      <c r="G30" s="30" t="s">
        <v>12</v>
      </c>
      <c r="H30" s="29"/>
      <c r="I30" s="165">
        <f>F30*H30</f>
        <v>0</v>
      </c>
    </row>
    <row r="31" spans="1:9" s="46" customFormat="1" ht="12" customHeight="1" x14ac:dyDescent="0.25">
      <c r="A31" s="163"/>
      <c r="B31" s="164"/>
      <c r="C31" s="20"/>
      <c r="D31" s="22"/>
      <c r="E31" s="2"/>
      <c r="F31" s="30"/>
      <c r="G31" s="30"/>
      <c r="H31" s="29"/>
      <c r="I31" s="165"/>
    </row>
    <row r="32" spans="1:9" x14ac:dyDescent="0.25">
      <c r="A32" s="151" t="s">
        <v>72</v>
      </c>
      <c r="B32" s="207">
        <v>40</v>
      </c>
      <c r="C32" s="18"/>
      <c r="D32" s="24" t="s">
        <v>76</v>
      </c>
      <c r="E32" s="214"/>
      <c r="F32" s="229"/>
      <c r="G32" s="166"/>
      <c r="H32" s="167"/>
      <c r="I32" s="152"/>
    </row>
    <row r="33" spans="1:9" ht="12.75" customHeight="1" x14ac:dyDescent="0.25">
      <c r="A33" s="168"/>
      <c r="B33" s="164"/>
      <c r="C33" s="20"/>
      <c r="E33" s="10"/>
      <c r="F33" s="30"/>
      <c r="G33" s="30"/>
      <c r="H33" s="29"/>
      <c r="I33" s="152"/>
    </row>
    <row r="34" spans="1:9" x14ac:dyDescent="0.25">
      <c r="A34" s="168"/>
      <c r="B34" s="169"/>
      <c r="C34" s="18"/>
      <c r="D34" s="215" t="s">
        <v>77</v>
      </c>
      <c r="E34" s="9"/>
      <c r="F34" s="28"/>
      <c r="G34" s="28"/>
      <c r="H34" s="29"/>
      <c r="I34" s="152"/>
    </row>
    <row r="35" spans="1:9" x14ac:dyDescent="0.25">
      <c r="A35" s="158"/>
      <c r="B35" s="169"/>
      <c r="C35" s="19"/>
      <c r="D35" s="23"/>
      <c r="E35" s="11"/>
      <c r="F35" s="30"/>
      <c r="G35" s="30"/>
      <c r="H35" s="29"/>
      <c r="I35" s="165"/>
    </row>
    <row r="36" spans="1:9" ht="15" customHeight="1" x14ac:dyDescent="0.25">
      <c r="A36" s="168"/>
      <c r="B36" s="169"/>
      <c r="C36" s="19"/>
      <c r="D36" s="22" t="s">
        <v>78</v>
      </c>
      <c r="E36" s="11"/>
      <c r="F36" s="30"/>
      <c r="G36" s="30"/>
      <c r="H36" s="29"/>
      <c r="I36" s="152"/>
    </row>
    <row r="37" spans="1:9" ht="42" customHeight="1" x14ac:dyDescent="0.25">
      <c r="A37" s="168"/>
      <c r="B37" s="169"/>
      <c r="C37" s="19"/>
      <c r="D37" s="22" t="s">
        <v>79</v>
      </c>
      <c r="E37" s="11"/>
      <c r="F37" s="30"/>
      <c r="G37" s="30"/>
      <c r="H37" s="29"/>
      <c r="I37" s="152"/>
    </row>
    <row r="38" spans="1:9" x14ac:dyDescent="0.25">
      <c r="A38" s="159"/>
      <c r="B38" s="164"/>
      <c r="C38" s="20"/>
      <c r="E38" s="10"/>
      <c r="F38" s="30"/>
      <c r="G38" s="30"/>
      <c r="H38" s="29"/>
      <c r="I38" s="165"/>
    </row>
    <row r="39" spans="1:9" ht="41.25" customHeight="1" x14ac:dyDescent="0.25">
      <c r="A39" s="170" t="str">
        <f>A32</f>
        <v>C.</v>
      </c>
      <c r="B39" s="164">
        <f>B32+0.01</f>
        <v>40.01</v>
      </c>
      <c r="C39" s="20"/>
      <c r="D39" s="22" t="s">
        <v>80</v>
      </c>
      <c r="E39" s="14"/>
      <c r="F39" s="30"/>
      <c r="G39" s="30"/>
      <c r="H39" s="29"/>
      <c r="I39" s="165"/>
    </row>
    <row r="40" spans="1:9" ht="12.75" customHeight="1" x14ac:dyDescent="0.25">
      <c r="A40" s="162"/>
      <c r="B40" s="164"/>
      <c r="C40" s="20"/>
      <c r="D40" s="226" t="s">
        <v>204</v>
      </c>
      <c r="E40" s="10"/>
      <c r="F40" s="30">
        <v>1</v>
      </c>
      <c r="G40" s="30" t="s">
        <v>5</v>
      </c>
      <c r="H40" s="29"/>
      <c r="I40" s="165">
        <f t="shared" ref="I40:I44" si="2">F40*H40</f>
        <v>0</v>
      </c>
    </row>
    <row r="41" spans="1:9" ht="12.75" customHeight="1" x14ac:dyDescent="0.25">
      <c r="A41" s="162"/>
      <c r="B41" s="164"/>
      <c r="C41" s="20"/>
      <c r="D41" s="226" t="s">
        <v>206</v>
      </c>
      <c r="E41" s="10"/>
      <c r="F41" s="30">
        <v>1</v>
      </c>
      <c r="G41" s="30" t="s">
        <v>5</v>
      </c>
      <c r="H41" s="29"/>
      <c r="I41" s="165">
        <f t="shared" si="2"/>
        <v>0</v>
      </c>
    </row>
    <row r="42" spans="1:9" ht="12.75" customHeight="1" x14ac:dyDescent="0.25">
      <c r="A42" s="162"/>
      <c r="B42" s="164"/>
      <c r="C42" s="20"/>
      <c r="D42" s="226" t="s">
        <v>208</v>
      </c>
      <c r="E42" s="10"/>
      <c r="F42" s="30">
        <v>1</v>
      </c>
      <c r="G42" s="30" t="s">
        <v>5</v>
      </c>
      <c r="H42" s="29"/>
      <c r="I42" s="165">
        <f t="shared" si="2"/>
        <v>0</v>
      </c>
    </row>
    <row r="43" spans="1:9" ht="12.75" customHeight="1" x14ac:dyDescent="0.25">
      <c r="A43" s="162"/>
      <c r="B43" s="164"/>
      <c r="C43" s="20"/>
      <c r="D43" s="226" t="s">
        <v>209</v>
      </c>
      <c r="E43" s="10"/>
      <c r="F43" s="30">
        <v>1</v>
      </c>
      <c r="G43" s="30" t="s">
        <v>5</v>
      </c>
      <c r="H43" s="29"/>
      <c r="I43" s="165">
        <f t="shared" si="2"/>
        <v>0</v>
      </c>
    </row>
    <row r="44" spans="1:9" ht="12.75" customHeight="1" x14ac:dyDescent="0.25">
      <c r="A44" s="162"/>
      <c r="B44" s="164"/>
      <c r="C44" s="20"/>
      <c r="D44" s="226" t="s">
        <v>207</v>
      </c>
      <c r="E44" s="10"/>
      <c r="F44" s="30">
        <v>1</v>
      </c>
      <c r="G44" s="30" t="s">
        <v>5</v>
      </c>
      <c r="H44" s="29"/>
      <c r="I44" s="165">
        <f t="shared" si="2"/>
        <v>0</v>
      </c>
    </row>
    <row r="45" spans="1:9" s="46" customFormat="1" x14ac:dyDescent="0.25">
      <c r="A45" s="159"/>
      <c r="B45" s="164"/>
      <c r="C45" s="20"/>
      <c r="D45" s="22"/>
      <c r="E45" s="15"/>
      <c r="F45" s="30"/>
      <c r="G45" s="30"/>
      <c r="H45" s="29"/>
      <c r="I45" s="165"/>
    </row>
    <row r="46" spans="1:9" ht="13.8" customHeight="1" x14ac:dyDescent="0.25">
      <c r="A46" s="170" t="str">
        <f>A39</f>
        <v>C.</v>
      </c>
      <c r="B46" s="164">
        <f>B39+0.01</f>
        <v>40.020000000000003</v>
      </c>
      <c r="C46" s="20"/>
      <c r="D46" s="22" t="s">
        <v>226</v>
      </c>
      <c r="E46" s="14"/>
      <c r="F46" s="30"/>
      <c r="G46" s="30"/>
      <c r="H46" s="29"/>
      <c r="I46" s="165"/>
    </row>
    <row r="47" spans="1:9" ht="12.75" customHeight="1" x14ac:dyDescent="0.25">
      <c r="A47" s="162"/>
      <c r="B47" s="164"/>
      <c r="C47" s="20"/>
      <c r="D47" s="226" t="s">
        <v>204</v>
      </c>
      <c r="E47" s="10"/>
      <c r="F47" s="30">
        <v>1</v>
      </c>
      <c r="G47" s="30" t="s">
        <v>12</v>
      </c>
      <c r="H47" s="29"/>
      <c r="I47" s="165">
        <f>F47*H47</f>
        <v>0</v>
      </c>
    </row>
    <row r="48" spans="1:9" s="46" customFormat="1" x14ac:dyDescent="0.25">
      <c r="A48" s="159"/>
      <c r="B48" s="164"/>
      <c r="C48" s="20"/>
      <c r="D48" s="22"/>
      <c r="E48" s="15"/>
      <c r="F48" s="30"/>
      <c r="G48" s="30"/>
      <c r="H48" s="29"/>
      <c r="I48" s="165"/>
    </row>
    <row r="49" spans="1:9" s="46" customFormat="1" x14ac:dyDescent="0.25">
      <c r="A49" s="171"/>
      <c r="B49" s="164"/>
      <c r="C49" s="20"/>
      <c r="D49" s="199" t="s">
        <v>81</v>
      </c>
      <c r="E49" s="10"/>
      <c r="F49" s="230"/>
      <c r="G49" s="30"/>
      <c r="H49" s="29"/>
      <c r="I49" s="172"/>
    </row>
    <row r="50" spans="1:9" x14ac:dyDescent="0.25">
      <c r="A50" s="168"/>
      <c r="B50" s="169"/>
      <c r="C50" s="19"/>
      <c r="D50" s="23"/>
      <c r="E50" s="11"/>
      <c r="F50" s="230"/>
      <c r="G50" s="30"/>
      <c r="H50" s="29"/>
      <c r="I50" s="152"/>
    </row>
    <row r="51" spans="1:9" ht="15" customHeight="1" x14ac:dyDescent="0.25">
      <c r="A51" s="168"/>
      <c r="B51" s="169"/>
      <c r="C51" s="19"/>
      <c r="D51" s="22" t="s">
        <v>78</v>
      </c>
      <c r="E51" s="11"/>
      <c r="F51" s="30"/>
      <c r="G51" s="30"/>
      <c r="H51" s="29"/>
      <c r="I51" s="152"/>
    </row>
    <row r="52" spans="1:9" ht="66" customHeight="1" x14ac:dyDescent="0.25">
      <c r="A52" s="168"/>
      <c r="B52" s="169"/>
      <c r="C52" s="19"/>
      <c r="D52" s="22" t="s">
        <v>82</v>
      </c>
      <c r="E52" s="11"/>
      <c r="F52" s="30"/>
      <c r="G52" s="30"/>
      <c r="H52" s="29"/>
      <c r="I52" s="152"/>
    </row>
    <row r="53" spans="1:9" ht="13.5" customHeight="1" x14ac:dyDescent="0.25">
      <c r="A53" s="168"/>
      <c r="B53" s="169"/>
      <c r="C53" s="19"/>
      <c r="E53" s="11"/>
      <c r="F53" s="30"/>
      <c r="G53" s="30"/>
      <c r="H53" s="29"/>
      <c r="I53" s="152"/>
    </row>
    <row r="54" spans="1:9" ht="39" customHeight="1" x14ac:dyDescent="0.25">
      <c r="A54" s="163" t="s">
        <v>72</v>
      </c>
      <c r="B54" s="164">
        <f>B46+0.01</f>
        <v>40.03</v>
      </c>
      <c r="C54" s="20"/>
      <c r="D54" s="22" t="s">
        <v>84</v>
      </c>
      <c r="E54" s="15"/>
      <c r="F54" s="30"/>
      <c r="G54" s="30"/>
      <c r="H54" s="29"/>
      <c r="I54" s="165"/>
    </row>
    <row r="55" spans="1:9" ht="12.75" customHeight="1" x14ac:dyDescent="0.25">
      <c r="A55" s="162"/>
      <c r="B55" s="164"/>
      <c r="C55" s="20"/>
      <c r="D55" s="226" t="s">
        <v>204</v>
      </c>
      <c r="E55" s="10"/>
      <c r="F55" s="30">
        <v>875</v>
      </c>
      <c r="G55" s="30" t="s">
        <v>18</v>
      </c>
      <c r="H55" s="29"/>
      <c r="I55" s="165">
        <f t="shared" ref="I55:I59" si="3">F55*H55</f>
        <v>0</v>
      </c>
    </row>
    <row r="56" spans="1:9" ht="12.75" customHeight="1" x14ac:dyDescent="0.25">
      <c r="A56" s="162"/>
      <c r="B56" s="164"/>
      <c r="C56" s="20"/>
      <c r="D56" s="226" t="s">
        <v>206</v>
      </c>
      <c r="E56" s="10"/>
      <c r="F56" s="30">
        <v>110</v>
      </c>
      <c r="G56" s="30" t="s">
        <v>18</v>
      </c>
      <c r="H56" s="29"/>
      <c r="I56" s="165">
        <f t="shared" si="3"/>
        <v>0</v>
      </c>
    </row>
    <row r="57" spans="1:9" ht="12.75" customHeight="1" x14ac:dyDescent="0.25">
      <c r="A57" s="162"/>
      <c r="B57" s="164"/>
      <c r="C57" s="20"/>
      <c r="D57" s="226" t="s">
        <v>208</v>
      </c>
      <c r="E57" s="10"/>
      <c r="F57" s="30">
        <v>810</v>
      </c>
      <c r="G57" s="30" t="s">
        <v>18</v>
      </c>
      <c r="H57" s="29"/>
      <c r="I57" s="165">
        <f t="shared" si="3"/>
        <v>0</v>
      </c>
    </row>
    <row r="58" spans="1:9" ht="12.75" customHeight="1" x14ac:dyDescent="0.25">
      <c r="A58" s="162"/>
      <c r="B58" s="164"/>
      <c r="C58" s="20"/>
      <c r="D58" s="226" t="s">
        <v>209</v>
      </c>
      <c r="E58" s="10"/>
      <c r="F58" s="30">
        <v>810</v>
      </c>
      <c r="G58" s="30" t="s">
        <v>18</v>
      </c>
      <c r="H58" s="29"/>
      <c r="I58" s="165">
        <f t="shared" si="3"/>
        <v>0</v>
      </c>
    </row>
    <row r="59" spans="1:9" ht="12.75" customHeight="1" x14ac:dyDescent="0.25">
      <c r="A59" s="162"/>
      <c r="B59" s="164"/>
      <c r="C59" s="20"/>
      <c r="D59" s="226" t="s">
        <v>205</v>
      </c>
      <c r="E59" s="10"/>
      <c r="F59" s="30">
        <v>950</v>
      </c>
      <c r="G59" s="30" t="s">
        <v>18</v>
      </c>
      <c r="H59" s="29"/>
      <c r="I59" s="165">
        <f t="shared" si="3"/>
        <v>0</v>
      </c>
    </row>
    <row r="60" spans="1:9" ht="13.5" customHeight="1" x14ac:dyDescent="0.25">
      <c r="A60" s="168"/>
      <c r="B60" s="169"/>
      <c r="C60" s="19"/>
      <c r="E60" s="11"/>
      <c r="F60" s="30"/>
      <c r="G60" s="30"/>
      <c r="H60" s="29"/>
      <c r="I60" s="152"/>
    </row>
    <row r="61" spans="1:9" ht="44.25" customHeight="1" x14ac:dyDescent="0.25">
      <c r="A61" s="163" t="s">
        <v>72</v>
      </c>
      <c r="B61" s="164">
        <f>B54+0.01</f>
        <v>40.04</v>
      </c>
      <c r="C61" s="20"/>
      <c r="D61" s="22" t="s">
        <v>85</v>
      </c>
      <c r="E61" s="11"/>
      <c r="F61" s="30"/>
      <c r="G61" s="30"/>
      <c r="H61" s="29"/>
      <c r="I61" s="165"/>
    </row>
    <row r="62" spans="1:9" ht="12.75" customHeight="1" x14ac:dyDescent="0.25">
      <c r="A62" s="162"/>
      <c r="B62" s="164"/>
      <c r="C62" s="20"/>
      <c r="D62" s="226" t="s">
        <v>204</v>
      </c>
      <c r="E62" s="10"/>
      <c r="F62" s="30">
        <f>F55</f>
        <v>875</v>
      </c>
      <c r="G62" s="30" t="s">
        <v>18</v>
      </c>
      <c r="H62" s="29"/>
      <c r="I62" s="165">
        <f t="shared" ref="I62:I66" si="4">F62*H62</f>
        <v>0</v>
      </c>
    </row>
    <row r="63" spans="1:9" ht="12.75" customHeight="1" x14ac:dyDescent="0.25">
      <c r="A63" s="162"/>
      <c r="B63" s="164"/>
      <c r="C63" s="20"/>
      <c r="D63" s="226" t="s">
        <v>206</v>
      </c>
      <c r="E63" s="10"/>
      <c r="F63" s="30">
        <f t="shared" ref="F63:F66" si="5">F56</f>
        <v>110</v>
      </c>
      <c r="G63" s="30" t="s">
        <v>18</v>
      </c>
      <c r="H63" s="29"/>
      <c r="I63" s="165">
        <f t="shared" si="4"/>
        <v>0</v>
      </c>
    </row>
    <row r="64" spans="1:9" ht="12.75" customHeight="1" x14ac:dyDescent="0.25">
      <c r="A64" s="162"/>
      <c r="B64" s="164"/>
      <c r="C64" s="20"/>
      <c r="D64" s="226" t="s">
        <v>208</v>
      </c>
      <c r="E64" s="10"/>
      <c r="F64" s="30">
        <f t="shared" si="5"/>
        <v>810</v>
      </c>
      <c r="G64" s="30" t="s">
        <v>18</v>
      </c>
      <c r="H64" s="29"/>
      <c r="I64" s="165">
        <f t="shared" si="4"/>
        <v>0</v>
      </c>
    </row>
    <row r="65" spans="1:9" ht="12.75" customHeight="1" x14ac:dyDescent="0.25">
      <c r="A65" s="162"/>
      <c r="B65" s="164"/>
      <c r="C65" s="20"/>
      <c r="D65" s="226" t="s">
        <v>209</v>
      </c>
      <c r="E65" s="10"/>
      <c r="F65" s="30">
        <f t="shared" si="5"/>
        <v>810</v>
      </c>
      <c r="G65" s="30" t="s">
        <v>18</v>
      </c>
      <c r="H65" s="29"/>
      <c r="I65" s="165">
        <f t="shared" si="4"/>
        <v>0</v>
      </c>
    </row>
    <row r="66" spans="1:9" ht="12.75" customHeight="1" x14ac:dyDescent="0.25">
      <c r="A66" s="162"/>
      <c r="B66" s="164"/>
      <c r="C66" s="20"/>
      <c r="D66" s="226" t="s">
        <v>205</v>
      </c>
      <c r="E66" s="10"/>
      <c r="F66" s="30">
        <f t="shared" si="5"/>
        <v>950</v>
      </c>
      <c r="G66" s="30" t="s">
        <v>18</v>
      </c>
      <c r="H66" s="29"/>
      <c r="I66" s="165">
        <f t="shared" si="4"/>
        <v>0</v>
      </c>
    </row>
    <row r="67" spans="1:9" x14ac:dyDescent="0.25">
      <c r="A67" s="159"/>
      <c r="B67" s="164"/>
      <c r="C67" s="20"/>
      <c r="E67" s="14"/>
      <c r="F67" s="30"/>
      <c r="G67" s="30"/>
      <c r="H67" s="29"/>
      <c r="I67" s="165"/>
    </row>
    <row r="68" spans="1:9" s="46" customFormat="1" ht="13.8" thickBot="1" x14ac:dyDescent="0.3">
      <c r="A68" s="193"/>
      <c r="B68" s="236" t="s">
        <v>19</v>
      </c>
      <c r="C68" s="194"/>
      <c r="D68" s="195" t="s">
        <v>22</v>
      </c>
      <c r="E68" s="196"/>
      <c r="F68" s="227"/>
      <c r="G68" s="197"/>
      <c r="H68" s="198"/>
      <c r="I68" s="216">
        <f>SUM(I26:I67)</f>
        <v>0</v>
      </c>
    </row>
    <row r="69" spans="1:9" s="46" customFormat="1" x14ac:dyDescent="0.25">
      <c r="A69" s="201"/>
      <c r="B69" s="237"/>
      <c r="C69" s="202"/>
      <c r="D69" s="203" t="s">
        <v>23</v>
      </c>
      <c r="E69" s="204"/>
      <c r="F69" s="228"/>
      <c r="G69" s="205"/>
      <c r="H69" s="206"/>
      <c r="I69" s="217">
        <f>I68</f>
        <v>0</v>
      </c>
    </row>
    <row r="70" spans="1:9" s="46" customFormat="1" x14ac:dyDescent="0.25">
      <c r="A70" s="159"/>
      <c r="B70" s="238"/>
      <c r="C70" s="21"/>
      <c r="D70" s="25"/>
      <c r="E70" s="12"/>
      <c r="F70" s="231"/>
      <c r="G70" s="3"/>
      <c r="H70" s="29"/>
      <c r="I70" s="218"/>
    </row>
    <row r="71" spans="1:9" x14ac:dyDescent="0.25">
      <c r="A71" s="159"/>
      <c r="B71" s="164"/>
      <c r="C71" s="20"/>
      <c r="D71" s="199" t="s">
        <v>86</v>
      </c>
      <c r="E71" s="14"/>
      <c r="F71" s="30"/>
      <c r="G71" s="30"/>
      <c r="H71" s="29"/>
      <c r="I71" s="165"/>
    </row>
    <row r="72" spans="1:9" x14ac:dyDescent="0.25">
      <c r="A72" s="159"/>
      <c r="B72" s="164"/>
      <c r="C72" s="20"/>
      <c r="D72" s="23"/>
      <c r="E72" s="14"/>
      <c r="F72" s="30"/>
      <c r="G72" s="30"/>
      <c r="H72" s="29"/>
      <c r="I72" s="165"/>
    </row>
    <row r="73" spans="1:9" x14ac:dyDescent="0.25">
      <c r="A73" s="159"/>
      <c r="B73" s="164"/>
      <c r="C73" s="20"/>
      <c r="D73" s="22" t="s">
        <v>78</v>
      </c>
      <c r="E73" s="14"/>
      <c r="F73" s="30"/>
      <c r="G73" s="30"/>
      <c r="H73" s="29"/>
      <c r="I73" s="165"/>
    </row>
    <row r="74" spans="1:9" ht="118.8" x14ac:dyDescent="0.25">
      <c r="A74" s="159"/>
      <c r="B74" s="164"/>
      <c r="C74" s="20"/>
      <c r="D74" s="22" t="s">
        <v>129</v>
      </c>
      <c r="E74" s="14"/>
      <c r="F74" s="30"/>
      <c r="G74" s="30"/>
      <c r="H74" s="29"/>
      <c r="I74" s="165"/>
    </row>
    <row r="75" spans="1:9" x14ac:dyDescent="0.25">
      <c r="A75" s="159"/>
      <c r="B75" s="164"/>
      <c r="C75" s="20"/>
      <c r="E75" s="14"/>
      <c r="F75" s="30"/>
      <c r="G75" s="30"/>
      <c r="H75" s="29"/>
      <c r="I75" s="165"/>
    </row>
    <row r="76" spans="1:9" ht="79.2" x14ac:dyDescent="0.25">
      <c r="A76" s="163" t="s">
        <v>72</v>
      </c>
      <c r="B76" s="164">
        <f>B61+0.01</f>
        <v>40.049999999999997</v>
      </c>
      <c r="C76" s="20"/>
      <c r="D76" s="22" t="s">
        <v>83</v>
      </c>
      <c r="E76" s="14"/>
      <c r="F76" s="30"/>
      <c r="G76" s="30"/>
      <c r="H76" s="29"/>
      <c r="I76" s="165"/>
    </row>
    <row r="77" spans="1:9" ht="12.75" customHeight="1" x14ac:dyDescent="0.25">
      <c r="A77" s="162"/>
      <c r="B77" s="164"/>
      <c r="C77" s="20"/>
      <c r="D77" s="226" t="s">
        <v>204</v>
      </c>
      <c r="E77" s="10"/>
      <c r="F77" s="30">
        <v>200</v>
      </c>
      <c r="G77" s="30" t="s">
        <v>18</v>
      </c>
      <c r="H77" s="29"/>
      <c r="I77" s="165">
        <f t="shared" ref="I77:I81" si="6">F77*H77</f>
        <v>0</v>
      </c>
    </row>
    <row r="78" spans="1:9" ht="12.75" customHeight="1" x14ac:dyDescent="0.25">
      <c r="A78" s="162"/>
      <c r="B78" s="164"/>
      <c r="C78" s="20"/>
      <c r="D78" s="226" t="s">
        <v>206</v>
      </c>
      <c r="E78" s="10"/>
      <c r="F78" s="30">
        <v>2</v>
      </c>
      <c r="G78" s="30" t="s">
        <v>18</v>
      </c>
      <c r="H78" s="29"/>
      <c r="I78" s="165">
        <f t="shared" si="6"/>
        <v>0</v>
      </c>
    </row>
    <row r="79" spans="1:9" ht="12.75" customHeight="1" x14ac:dyDescent="0.25">
      <c r="A79" s="162"/>
      <c r="B79" s="164"/>
      <c r="C79" s="20"/>
      <c r="D79" s="226" t="s">
        <v>208</v>
      </c>
      <c r="E79" s="10"/>
      <c r="F79" s="30">
        <v>110</v>
      </c>
      <c r="G79" s="30" t="s">
        <v>18</v>
      </c>
      <c r="H79" s="29"/>
      <c r="I79" s="165">
        <f t="shared" si="6"/>
        <v>0</v>
      </c>
    </row>
    <row r="80" spans="1:9" ht="12.75" customHeight="1" x14ac:dyDescent="0.25">
      <c r="A80" s="162"/>
      <c r="B80" s="164"/>
      <c r="C80" s="20"/>
      <c r="D80" s="226" t="s">
        <v>209</v>
      </c>
      <c r="E80" s="10"/>
      <c r="F80" s="30">
        <v>110</v>
      </c>
      <c r="G80" s="30" t="s">
        <v>18</v>
      </c>
      <c r="H80" s="29"/>
      <c r="I80" s="165">
        <f t="shared" si="6"/>
        <v>0</v>
      </c>
    </row>
    <row r="81" spans="1:9" x14ac:dyDescent="0.25">
      <c r="A81" s="159"/>
      <c r="B81" s="164"/>
      <c r="C81" s="20"/>
      <c r="D81" s="226" t="s">
        <v>205</v>
      </c>
      <c r="E81" s="14"/>
      <c r="F81" s="30">
        <v>600</v>
      </c>
      <c r="G81" s="30" t="s">
        <v>18</v>
      </c>
      <c r="H81" s="29"/>
      <c r="I81" s="165">
        <f t="shared" si="6"/>
        <v>0</v>
      </c>
    </row>
    <row r="82" spans="1:9" x14ac:dyDescent="0.25">
      <c r="A82" s="159"/>
      <c r="B82" s="164"/>
      <c r="C82" s="20"/>
      <c r="D82" s="226"/>
      <c r="E82" s="14"/>
      <c r="F82" s="30"/>
      <c r="G82" s="30"/>
      <c r="H82" s="29"/>
      <c r="I82" s="165"/>
    </row>
    <row r="83" spans="1:9" ht="66" x14ac:dyDescent="0.25">
      <c r="A83" s="163" t="s">
        <v>72</v>
      </c>
      <c r="B83" s="164">
        <f>B76+0.01</f>
        <v>40.06</v>
      </c>
      <c r="C83" s="20"/>
      <c r="D83" s="22" t="s">
        <v>87</v>
      </c>
      <c r="E83" s="14"/>
      <c r="F83" s="30"/>
      <c r="G83" s="30"/>
      <c r="H83" s="29"/>
      <c r="I83" s="165"/>
    </row>
    <row r="84" spans="1:9" ht="12.75" customHeight="1" x14ac:dyDescent="0.25">
      <c r="A84" s="162"/>
      <c r="B84" s="164"/>
      <c r="C84" s="20"/>
      <c r="D84" s="226" t="s">
        <v>204</v>
      </c>
      <c r="E84" s="10"/>
      <c r="F84" s="30">
        <v>50</v>
      </c>
      <c r="G84" s="30" t="s">
        <v>18</v>
      </c>
      <c r="H84" s="29"/>
      <c r="I84" s="165">
        <f t="shared" ref="I84:I88" si="7">F84*H84</f>
        <v>0</v>
      </c>
    </row>
    <row r="85" spans="1:9" ht="12.75" customHeight="1" x14ac:dyDescent="0.25">
      <c r="A85" s="162"/>
      <c r="B85" s="164"/>
      <c r="C85" s="20"/>
      <c r="D85" s="226" t="s">
        <v>206</v>
      </c>
      <c r="E85" s="10"/>
      <c r="F85" s="30">
        <v>2</v>
      </c>
      <c r="G85" s="30" t="s">
        <v>18</v>
      </c>
      <c r="H85" s="29"/>
      <c r="I85" s="165">
        <f t="shared" si="7"/>
        <v>0</v>
      </c>
    </row>
    <row r="86" spans="1:9" ht="12.75" customHeight="1" x14ac:dyDescent="0.25">
      <c r="A86" s="162"/>
      <c r="B86" s="164"/>
      <c r="C86" s="20"/>
      <c r="D86" s="226" t="s">
        <v>208</v>
      </c>
      <c r="E86" s="10"/>
      <c r="F86" s="30">
        <v>20</v>
      </c>
      <c r="G86" s="30" t="s">
        <v>18</v>
      </c>
      <c r="H86" s="29"/>
      <c r="I86" s="165">
        <f t="shared" si="7"/>
        <v>0</v>
      </c>
    </row>
    <row r="87" spans="1:9" ht="12.75" customHeight="1" x14ac:dyDescent="0.25">
      <c r="A87" s="162"/>
      <c r="B87" s="164"/>
      <c r="C87" s="20"/>
      <c r="D87" s="226" t="s">
        <v>209</v>
      </c>
      <c r="E87" s="10"/>
      <c r="F87" s="30">
        <v>20</v>
      </c>
      <c r="G87" s="30" t="s">
        <v>18</v>
      </c>
      <c r="H87" s="29"/>
      <c r="I87" s="165">
        <f t="shared" si="7"/>
        <v>0</v>
      </c>
    </row>
    <row r="88" spans="1:9" s="46" customFormat="1" x14ac:dyDescent="0.25">
      <c r="A88" s="159"/>
      <c r="B88" s="238"/>
      <c r="C88" s="21"/>
      <c r="D88" s="226" t="s">
        <v>205</v>
      </c>
      <c r="E88" s="12"/>
      <c r="F88" s="231">
        <v>50</v>
      </c>
      <c r="G88" s="30" t="s">
        <v>18</v>
      </c>
      <c r="H88" s="29"/>
      <c r="I88" s="165">
        <f t="shared" si="7"/>
        <v>0</v>
      </c>
    </row>
    <row r="89" spans="1:9" s="46" customFormat="1" x14ac:dyDescent="0.25">
      <c r="A89" s="159"/>
      <c r="B89" s="238"/>
      <c r="C89" s="21"/>
      <c r="D89" s="226"/>
      <c r="E89" s="12"/>
      <c r="F89" s="231"/>
      <c r="G89" s="3"/>
      <c r="H89" s="29"/>
      <c r="I89" s="218"/>
    </row>
    <row r="90" spans="1:9" x14ac:dyDescent="0.25">
      <c r="A90" s="159"/>
      <c r="B90" s="164"/>
      <c r="C90" s="20"/>
      <c r="D90" s="199" t="s">
        <v>21</v>
      </c>
      <c r="E90" s="14"/>
      <c r="F90" s="30"/>
      <c r="G90" s="30"/>
      <c r="H90" s="29"/>
      <c r="I90" s="165"/>
    </row>
    <row r="91" spans="1:9" x14ac:dyDescent="0.25">
      <c r="A91" s="159"/>
      <c r="B91" s="164"/>
      <c r="C91" s="20"/>
      <c r="D91" s="23"/>
      <c r="E91" s="14"/>
      <c r="F91" s="30"/>
      <c r="G91" s="30"/>
      <c r="H91" s="29"/>
      <c r="I91" s="165"/>
    </row>
    <row r="92" spans="1:9" x14ac:dyDescent="0.25">
      <c r="A92" s="159"/>
      <c r="B92" s="164"/>
      <c r="C92" s="20"/>
      <c r="D92" s="22" t="s">
        <v>78</v>
      </c>
      <c r="E92" s="14"/>
      <c r="F92" s="30"/>
      <c r="G92" s="30"/>
      <c r="H92" s="29"/>
      <c r="I92" s="165"/>
    </row>
    <row r="93" spans="1:9" ht="148.19999999999999" customHeight="1" x14ac:dyDescent="0.25">
      <c r="A93" s="159"/>
      <c r="B93" s="164"/>
      <c r="C93" s="20"/>
      <c r="D93" s="22" t="s">
        <v>128</v>
      </c>
      <c r="E93" s="14"/>
      <c r="F93" s="30"/>
      <c r="G93" s="30"/>
      <c r="H93" s="29"/>
      <c r="I93" s="165"/>
    </row>
    <row r="94" spans="1:9" x14ac:dyDescent="0.25">
      <c r="A94" s="159"/>
      <c r="B94" s="164"/>
      <c r="C94" s="20"/>
      <c r="E94" s="14"/>
      <c r="F94" s="30"/>
      <c r="G94" s="30"/>
      <c r="H94" s="29"/>
      <c r="I94" s="165"/>
    </row>
    <row r="95" spans="1:9" ht="29.25" customHeight="1" x14ac:dyDescent="0.25">
      <c r="A95" s="163" t="s">
        <v>72</v>
      </c>
      <c r="B95" s="164">
        <f>B83+0.01</f>
        <v>40.07</v>
      </c>
      <c r="C95" s="20"/>
      <c r="D95" s="22" t="s">
        <v>88</v>
      </c>
      <c r="E95" s="14"/>
      <c r="F95" s="30"/>
      <c r="G95" s="30"/>
      <c r="H95" s="29"/>
      <c r="I95" s="165"/>
    </row>
    <row r="96" spans="1:9" ht="12.75" customHeight="1" x14ac:dyDescent="0.25">
      <c r="A96" s="162"/>
      <c r="B96" s="164"/>
      <c r="C96" s="20"/>
      <c r="D96" s="226" t="s">
        <v>204</v>
      </c>
      <c r="E96" s="10"/>
      <c r="F96" s="30">
        <f>F55</f>
        <v>875</v>
      </c>
      <c r="G96" s="30" t="s">
        <v>18</v>
      </c>
      <c r="H96" s="29"/>
      <c r="I96" s="165">
        <f t="shared" ref="I96:I100" si="8">F96*H96</f>
        <v>0</v>
      </c>
    </row>
    <row r="97" spans="1:9" ht="12.75" customHeight="1" x14ac:dyDescent="0.25">
      <c r="A97" s="162"/>
      <c r="B97" s="164"/>
      <c r="C97" s="20"/>
      <c r="D97" s="226" t="s">
        <v>206</v>
      </c>
      <c r="E97" s="10"/>
      <c r="F97" s="30">
        <f t="shared" ref="F97:F100" si="9">F56</f>
        <v>110</v>
      </c>
      <c r="G97" s="30" t="s">
        <v>18</v>
      </c>
      <c r="H97" s="29"/>
      <c r="I97" s="165">
        <f t="shared" si="8"/>
        <v>0</v>
      </c>
    </row>
    <row r="98" spans="1:9" ht="12.75" customHeight="1" x14ac:dyDescent="0.25">
      <c r="A98" s="162"/>
      <c r="B98" s="164"/>
      <c r="C98" s="20"/>
      <c r="D98" s="226" t="s">
        <v>208</v>
      </c>
      <c r="E98" s="10"/>
      <c r="F98" s="30">
        <f t="shared" si="9"/>
        <v>810</v>
      </c>
      <c r="G98" s="30" t="s">
        <v>18</v>
      </c>
      <c r="H98" s="29"/>
      <c r="I98" s="165">
        <f t="shared" si="8"/>
        <v>0</v>
      </c>
    </row>
    <row r="99" spans="1:9" ht="12.75" customHeight="1" x14ac:dyDescent="0.25">
      <c r="A99" s="162"/>
      <c r="B99" s="164"/>
      <c r="C99" s="20"/>
      <c r="D99" s="226" t="s">
        <v>209</v>
      </c>
      <c r="E99" s="10"/>
      <c r="F99" s="30">
        <f t="shared" si="9"/>
        <v>810</v>
      </c>
      <c r="G99" s="30" t="s">
        <v>18</v>
      </c>
      <c r="H99" s="29"/>
      <c r="I99" s="165">
        <f t="shared" si="8"/>
        <v>0</v>
      </c>
    </row>
    <row r="100" spans="1:9" s="46" customFormat="1" x14ac:dyDescent="0.25">
      <c r="A100" s="159"/>
      <c r="B100" s="238"/>
      <c r="C100" s="21"/>
      <c r="D100" s="226" t="s">
        <v>205</v>
      </c>
      <c r="E100" s="12"/>
      <c r="F100" s="30">
        <f t="shared" si="9"/>
        <v>950</v>
      </c>
      <c r="G100" s="30" t="s">
        <v>18</v>
      </c>
      <c r="H100" s="29"/>
      <c r="I100" s="165">
        <f t="shared" si="8"/>
        <v>0</v>
      </c>
    </row>
    <row r="101" spans="1:9" s="46" customFormat="1" x14ac:dyDescent="0.25">
      <c r="A101" s="192"/>
      <c r="B101" s="164"/>
      <c r="C101" s="20"/>
      <c r="D101" s="22"/>
      <c r="E101" s="15"/>
      <c r="F101" s="30"/>
      <c r="G101" s="30"/>
      <c r="H101" s="29"/>
      <c r="I101" s="165"/>
    </row>
    <row r="102" spans="1:9" s="46" customFormat="1" ht="13.8" thickBot="1" x14ac:dyDescent="0.3">
      <c r="A102" s="193"/>
      <c r="B102" s="236" t="s">
        <v>19</v>
      </c>
      <c r="C102" s="194"/>
      <c r="D102" s="195" t="s">
        <v>22</v>
      </c>
      <c r="E102" s="196"/>
      <c r="F102" s="227"/>
      <c r="G102" s="197"/>
      <c r="H102" s="198"/>
      <c r="I102" s="216">
        <f>SUM(I69:I101)</f>
        <v>0</v>
      </c>
    </row>
    <row r="103" spans="1:9" s="46" customFormat="1" x14ac:dyDescent="0.25">
      <c r="A103" s="201"/>
      <c r="B103" s="237"/>
      <c r="C103" s="202"/>
      <c r="D103" s="203" t="s">
        <v>23</v>
      </c>
      <c r="E103" s="204"/>
      <c r="F103" s="228"/>
      <c r="G103" s="205"/>
      <c r="H103" s="206"/>
      <c r="I103" s="217">
        <f>I102</f>
        <v>0</v>
      </c>
    </row>
    <row r="104" spans="1:9" s="177" customFormat="1" x14ac:dyDescent="0.25">
      <c r="A104" s="173"/>
      <c r="B104" s="239"/>
      <c r="C104" s="181"/>
      <c r="D104" s="182"/>
      <c r="E104" s="183"/>
      <c r="F104" s="232"/>
      <c r="G104" s="184"/>
      <c r="H104" s="176"/>
      <c r="I104" s="219"/>
    </row>
    <row r="105" spans="1:9" x14ac:dyDescent="0.25">
      <c r="A105" s="191" t="s">
        <v>72</v>
      </c>
      <c r="B105" s="207">
        <v>41</v>
      </c>
      <c r="C105" s="20"/>
      <c r="D105" s="24" t="s">
        <v>89</v>
      </c>
      <c r="E105" s="14"/>
      <c r="F105" s="30"/>
      <c r="G105" s="30"/>
      <c r="H105" s="29"/>
      <c r="I105" s="165"/>
    </row>
    <row r="106" spans="1:9" x14ac:dyDescent="0.25">
      <c r="A106" s="159"/>
      <c r="B106" s="164"/>
      <c r="C106" s="20"/>
      <c r="E106" s="14"/>
      <c r="F106" s="30"/>
      <c r="G106" s="30"/>
      <c r="H106" s="29"/>
      <c r="I106" s="165"/>
    </row>
    <row r="107" spans="1:9" x14ac:dyDescent="0.25">
      <c r="A107" s="159"/>
      <c r="B107" s="164"/>
      <c r="C107" s="20"/>
      <c r="D107" s="199" t="s">
        <v>6</v>
      </c>
      <c r="E107" s="14"/>
      <c r="F107" s="30"/>
      <c r="G107" s="30"/>
      <c r="H107" s="29"/>
      <c r="I107" s="165"/>
    </row>
    <row r="108" spans="1:9" x14ac:dyDescent="0.25">
      <c r="A108" s="159"/>
      <c r="B108" s="164"/>
      <c r="C108" s="20"/>
      <c r="D108" s="23"/>
      <c r="E108" s="14"/>
      <c r="F108" s="30"/>
      <c r="G108" s="30"/>
      <c r="H108" s="29"/>
      <c r="I108" s="165"/>
    </row>
    <row r="109" spans="1:9" x14ac:dyDescent="0.25">
      <c r="A109" s="159"/>
      <c r="B109" s="164"/>
      <c r="C109" s="20"/>
      <c r="D109" s="22" t="s">
        <v>78</v>
      </c>
      <c r="E109" s="14"/>
      <c r="F109" s="30"/>
      <c r="G109" s="30"/>
      <c r="H109" s="29"/>
      <c r="I109" s="165"/>
    </row>
    <row r="110" spans="1:9" ht="79.2" x14ac:dyDescent="0.25">
      <c r="A110" s="159"/>
      <c r="B110" s="164"/>
      <c r="C110" s="20"/>
      <c r="D110" s="22" t="s">
        <v>90</v>
      </c>
      <c r="E110" s="14"/>
      <c r="F110" s="30"/>
      <c r="G110" s="30"/>
      <c r="H110" s="29"/>
      <c r="I110" s="165"/>
    </row>
    <row r="111" spans="1:9" x14ac:dyDescent="0.25">
      <c r="A111" s="159"/>
      <c r="B111" s="164"/>
      <c r="C111" s="20"/>
      <c r="E111" s="14"/>
      <c r="F111" s="30"/>
      <c r="G111" s="30"/>
      <c r="H111" s="29"/>
      <c r="I111" s="165"/>
    </row>
    <row r="112" spans="1:9" s="46" customFormat="1" ht="28.5" customHeight="1" x14ac:dyDescent="0.25">
      <c r="A112" s="163" t="s">
        <v>72</v>
      </c>
      <c r="B112" s="164">
        <f>B105+0.01</f>
        <v>41.01</v>
      </c>
      <c r="C112" s="20"/>
      <c r="D112" s="22" t="s">
        <v>91</v>
      </c>
      <c r="E112" s="14"/>
      <c r="F112" s="30"/>
      <c r="G112" s="30"/>
      <c r="H112" s="29"/>
      <c r="I112" s="165"/>
    </row>
    <row r="113" spans="1:9" ht="12.75" customHeight="1" x14ac:dyDescent="0.25">
      <c r="A113" s="162"/>
      <c r="B113" s="164"/>
      <c r="C113" s="20"/>
      <c r="D113" s="226" t="s">
        <v>204</v>
      </c>
      <c r="E113" s="10"/>
      <c r="F113" s="30">
        <f>F55</f>
        <v>875</v>
      </c>
      <c r="G113" s="30" t="s">
        <v>18</v>
      </c>
      <c r="H113" s="29"/>
      <c r="I113" s="165">
        <f t="shared" ref="I113:I117" si="10">F113*H113</f>
        <v>0</v>
      </c>
    </row>
    <row r="114" spans="1:9" ht="12.75" customHeight="1" x14ac:dyDescent="0.25">
      <c r="A114" s="162"/>
      <c r="B114" s="164"/>
      <c r="C114" s="20"/>
      <c r="D114" s="226" t="s">
        <v>206</v>
      </c>
      <c r="E114" s="10"/>
      <c r="F114" s="30">
        <f t="shared" ref="F114:F117" si="11">F56</f>
        <v>110</v>
      </c>
      <c r="G114" s="30" t="s">
        <v>18</v>
      </c>
      <c r="H114" s="29"/>
      <c r="I114" s="165">
        <f t="shared" si="10"/>
        <v>0</v>
      </c>
    </row>
    <row r="115" spans="1:9" ht="12.75" customHeight="1" x14ac:dyDescent="0.25">
      <c r="A115" s="162"/>
      <c r="B115" s="164"/>
      <c r="C115" s="20"/>
      <c r="D115" s="226" t="s">
        <v>208</v>
      </c>
      <c r="E115" s="10"/>
      <c r="F115" s="30">
        <f t="shared" si="11"/>
        <v>810</v>
      </c>
      <c r="G115" s="30" t="s">
        <v>18</v>
      </c>
      <c r="H115" s="29"/>
      <c r="I115" s="165">
        <f t="shared" si="10"/>
        <v>0</v>
      </c>
    </row>
    <row r="116" spans="1:9" ht="12.75" customHeight="1" x14ac:dyDescent="0.25">
      <c r="A116" s="162"/>
      <c r="B116" s="164"/>
      <c r="C116" s="20"/>
      <c r="D116" s="226" t="s">
        <v>209</v>
      </c>
      <c r="E116" s="10"/>
      <c r="F116" s="30">
        <f t="shared" si="11"/>
        <v>810</v>
      </c>
      <c r="G116" s="30" t="s">
        <v>18</v>
      </c>
      <c r="H116" s="29"/>
      <c r="I116" s="165">
        <f t="shared" si="10"/>
        <v>0</v>
      </c>
    </row>
    <row r="117" spans="1:9" s="46" customFormat="1" x14ac:dyDescent="0.25">
      <c r="A117" s="159"/>
      <c r="B117" s="238"/>
      <c r="C117" s="21"/>
      <c r="D117" s="226" t="s">
        <v>205</v>
      </c>
      <c r="E117" s="12"/>
      <c r="F117" s="30">
        <f t="shared" si="11"/>
        <v>950</v>
      </c>
      <c r="G117" s="30" t="s">
        <v>18</v>
      </c>
      <c r="H117" s="29"/>
      <c r="I117" s="165">
        <f t="shared" si="10"/>
        <v>0</v>
      </c>
    </row>
    <row r="118" spans="1:9" s="46" customFormat="1" ht="11.25" customHeight="1" x14ac:dyDescent="0.25">
      <c r="A118" s="163"/>
      <c r="B118" s="164"/>
      <c r="C118" s="20"/>
      <c r="D118" s="22"/>
      <c r="E118" s="14"/>
      <c r="F118" s="30"/>
      <c r="G118" s="30"/>
      <c r="H118" s="29"/>
      <c r="I118" s="165"/>
    </row>
    <row r="119" spans="1:9" s="177" customFormat="1" ht="26.4" x14ac:dyDescent="0.25">
      <c r="A119" s="163" t="s">
        <v>72</v>
      </c>
      <c r="B119" s="164">
        <f>B112+0.01</f>
        <v>41.02</v>
      </c>
      <c r="C119" s="178"/>
      <c r="D119" s="22" t="s">
        <v>124</v>
      </c>
      <c r="E119" s="180"/>
      <c r="F119" s="30"/>
      <c r="G119" s="30"/>
      <c r="H119" s="29"/>
      <c r="I119" s="165"/>
    </row>
    <row r="120" spans="1:9" s="177" customFormat="1" x14ac:dyDescent="0.25">
      <c r="A120" s="173"/>
      <c r="B120" s="240"/>
      <c r="C120" s="178"/>
      <c r="D120" s="226" t="s">
        <v>122</v>
      </c>
      <c r="E120" s="180"/>
      <c r="F120" s="30">
        <v>10</v>
      </c>
      <c r="G120" s="30" t="s">
        <v>18</v>
      </c>
      <c r="H120" s="29"/>
      <c r="I120" s="165">
        <f>F120*H120</f>
        <v>0</v>
      </c>
    </row>
    <row r="121" spans="1:9" s="177" customFormat="1" x14ac:dyDescent="0.25">
      <c r="A121" s="173"/>
      <c r="B121" s="240"/>
      <c r="C121" s="178"/>
      <c r="D121" s="246"/>
      <c r="E121" s="180"/>
      <c r="F121" s="30"/>
      <c r="G121" s="30"/>
      <c r="H121" s="29"/>
      <c r="I121" s="165"/>
    </row>
    <row r="122" spans="1:9" s="177" customFormat="1" x14ac:dyDescent="0.25">
      <c r="A122" s="173"/>
      <c r="B122" s="241" t="s">
        <v>19</v>
      </c>
      <c r="C122" s="174"/>
      <c r="D122" s="199" t="s">
        <v>4</v>
      </c>
      <c r="E122" s="185"/>
      <c r="F122" s="175"/>
      <c r="G122" s="175"/>
      <c r="H122" s="176"/>
      <c r="I122" s="220"/>
    </row>
    <row r="123" spans="1:9" s="177" customFormat="1" x14ac:dyDescent="0.25">
      <c r="A123" s="173"/>
      <c r="B123" s="241"/>
      <c r="C123" s="174"/>
      <c r="D123" s="199"/>
      <c r="E123" s="185"/>
      <c r="F123" s="175"/>
      <c r="G123" s="175"/>
      <c r="H123" s="176"/>
      <c r="I123" s="220"/>
    </row>
    <row r="124" spans="1:9" s="177" customFormat="1" x14ac:dyDescent="0.25">
      <c r="A124" s="173"/>
      <c r="B124" s="241"/>
      <c r="C124" s="174"/>
      <c r="D124" s="22" t="s">
        <v>78</v>
      </c>
      <c r="E124" s="185"/>
      <c r="F124" s="175"/>
      <c r="G124" s="175"/>
      <c r="H124" s="176"/>
      <c r="I124" s="220"/>
    </row>
    <row r="125" spans="1:9" s="177" customFormat="1" ht="150" customHeight="1" x14ac:dyDescent="0.25">
      <c r="A125" s="173"/>
      <c r="B125" s="241"/>
      <c r="C125" s="174"/>
      <c r="D125" s="221" t="s">
        <v>92</v>
      </c>
      <c r="E125" s="185"/>
      <c r="F125" s="175"/>
      <c r="G125" s="175"/>
      <c r="H125" s="176"/>
      <c r="I125" s="220"/>
    </row>
    <row r="126" spans="1:9" s="177" customFormat="1" x14ac:dyDescent="0.25">
      <c r="A126" s="173"/>
      <c r="B126" s="241"/>
      <c r="C126" s="174"/>
      <c r="D126" s="23"/>
      <c r="E126" s="16"/>
      <c r="F126" s="30"/>
      <c r="G126" s="30"/>
      <c r="H126" s="29"/>
      <c r="I126" s="165"/>
    </row>
    <row r="127" spans="1:9" s="177" customFormat="1" ht="26.4" x14ac:dyDescent="0.25">
      <c r="A127" s="163" t="s">
        <v>72</v>
      </c>
      <c r="B127" s="164">
        <f>B119+0.01</f>
        <v>41.03</v>
      </c>
      <c r="C127" s="186"/>
      <c r="D127" s="221" t="s">
        <v>93</v>
      </c>
      <c r="E127" s="17"/>
      <c r="F127" s="29"/>
      <c r="G127" s="175"/>
      <c r="H127" s="176"/>
      <c r="I127" s="220"/>
    </row>
    <row r="128" spans="1:9" ht="12.75" customHeight="1" x14ac:dyDescent="0.25">
      <c r="A128" s="162"/>
      <c r="B128" s="164"/>
      <c r="C128" s="20"/>
      <c r="D128" s="226" t="s">
        <v>204</v>
      </c>
      <c r="E128" s="10"/>
      <c r="F128" s="30">
        <v>200</v>
      </c>
      <c r="G128" s="30" t="s">
        <v>18</v>
      </c>
      <c r="H128" s="29"/>
      <c r="I128" s="165">
        <f t="shared" ref="I128:I132" si="12">F128*H128</f>
        <v>0</v>
      </c>
    </row>
    <row r="129" spans="1:9" ht="12.75" customHeight="1" x14ac:dyDescent="0.25">
      <c r="A129" s="162"/>
      <c r="B129" s="164"/>
      <c r="C129" s="20"/>
      <c r="D129" s="226" t="s">
        <v>206</v>
      </c>
      <c r="E129" s="10"/>
      <c r="F129" s="30">
        <v>2</v>
      </c>
      <c r="G129" s="30" t="s">
        <v>18</v>
      </c>
      <c r="H129" s="29"/>
      <c r="I129" s="165">
        <f t="shared" si="12"/>
        <v>0</v>
      </c>
    </row>
    <row r="130" spans="1:9" ht="12.75" customHeight="1" x14ac:dyDescent="0.25">
      <c r="A130" s="162"/>
      <c r="B130" s="164"/>
      <c r="C130" s="20"/>
      <c r="D130" s="226" t="s">
        <v>208</v>
      </c>
      <c r="E130" s="10"/>
      <c r="F130" s="30">
        <v>80</v>
      </c>
      <c r="G130" s="30" t="s">
        <v>18</v>
      </c>
      <c r="H130" s="29"/>
      <c r="I130" s="165">
        <f t="shared" si="12"/>
        <v>0</v>
      </c>
    </row>
    <row r="131" spans="1:9" ht="12.75" customHeight="1" x14ac:dyDescent="0.25">
      <c r="A131" s="162"/>
      <c r="B131" s="164"/>
      <c r="C131" s="20"/>
      <c r="D131" s="226" t="s">
        <v>209</v>
      </c>
      <c r="E131" s="10"/>
      <c r="F131" s="30">
        <v>80</v>
      </c>
      <c r="G131" s="30" t="s">
        <v>18</v>
      </c>
      <c r="H131" s="29"/>
      <c r="I131" s="165">
        <f t="shared" si="12"/>
        <v>0</v>
      </c>
    </row>
    <row r="132" spans="1:9" s="46" customFormat="1" x14ac:dyDescent="0.25">
      <c r="A132" s="159"/>
      <c r="B132" s="238"/>
      <c r="C132" s="21"/>
      <c r="D132" s="226" t="s">
        <v>205</v>
      </c>
      <c r="E132" s="12"/>
      <c r="F132" s="231">
        <v>150</v>
      </c>
      <c r="G132" s="30" t="s">
        <v>18</v>
      </c>
      <c r="H132" s="29"/>
      <c r="I132" s="165">
        <f t="shared" si="12"/>
        <v>0</v>
      </c>
    </row>
    <row r="133" spans="1:9" s="46" customFormat="1" x14ac:dyDescent="0.25">
      <c r="A133" s="192"/>
      <c r="B133" s="164"/>
      <c r="C133" s="20"/>
      <c r="D133" s="22"/>
      <c r="E133" s="14"/>
      <c r="F133" s="30"/>
      <c r="G133" s="30"/>
      <c r="H133" s="29"/>
      <c r="I133" s="165"/>
    </row>
    <row r="134" spans="1:9" s="46" customFormat="1" ht="13.8" thickBot="1" x14ac:dyDescent="0.3">
      <c r="A134" s="193"/>
      <c r="B134" s="236" t="s">
        <v>19</v>
      </c>
      <c r="C134" s="194"/>
      <c r="D134" s="195" t="s">
        <v>22</v>
      </c>
      <c r="E134" s="196"/>
      <c r="F134" s="227"/>
      <c r="G134" s="197"/>
      <c r="H134" s="197"/>
      <c r="I134" s="216">
        <f>SUM(I103:I133)</f>
        <v>0</v>
      </c>
    </row>
    <row r="135" spans="1:9" s="46" customFormat="1" x14ac:dyDescent="0.25">
      <c r="A135" s="201"/>
      <c r="B135" s="237"/>
      <c r="C135" s="202"/>
      <c r="D135" s="203" t="s">
        <v>23</v>
      </c>
      <c r="E135" s="204"/>
      <c r="F135" s="228"/>
      <c r="G135" s="205"/>
      <c r="H135" s="206"/>
      <c r="I135" s="217">
        <f>I134</f>
        <v>0</v>
      </c>
    </row>
    <row r="136" spans="1:9" s="46" customFormat="1" x14ac:dyDescent="0.25">
      <c r="A136" s="159"/>
      <c r="B136" s="164"/>
      <c r="C136" s="20"/>
      <c r="D136" s="25"/>
      <c r="E136" s="13"/>
      <c r="F136" s="30"/>
      <c r="G136" s="30"/>
      <c r="H136" s="29"/>
      <c r="I136" s="165"/>
    </row>
    <row r="137" spans="1:9" s="177" customFormat="1" x14ac:dyDescent="0.25">
      <c r="A137" s="173"/>
      <c r="B137" s="241" t="s">
        <v>19</v>
      </c>
      <c r="C137" s="174"/>
      <c r="D137" s="199" t="s">
        <v>7</v>
      </c>
      <c r="E137" s="11"/>
      <c r="F137" s="30"/>
      <c r="G137" s="30"/>
      <c r="H137" s="29"/>
      <c r="I137" s="165"/>
    </row>
    <row r="138" spans="1:9" s="177" customFormat="1" x14ac:dyDescent="0.25">
      <c r="A138" s="173"/>
      <c r="B138" s="240"/>
      <c r="C138" s="178"/>
      <c r="D138" s="22"/>
      <c r="E138" s="10"/>
      <c r="F138" s="30"/>
      <c r="G138" s="31"/>
      <c r="H138" s="29"/>
      <c r="I138" s="222"/>
    </row>
    <row r="139" spans="1:9" s="177" customFormat="1" x14ac:dyDescent="0.25">
      <c r="A139" s="173"/>
      <c r="B139" s="240"/>
      <c r="C139" s="178"/>
      <c r="D139" s="22" t="s">
        <v>78</v>
      </c>
      <c r="E139" s="10"/>
      <c r="F139" s="30"/>
      <c r="G139" s="31"/>
      <c r="H139" s="29"/>
      <c r="I139" s="222"/>
    </row>
    <row r="140" spans="1:9" s="177" customFormat="1" ht="143.25" customHeight="1" x14ac:dyDescent="0.25">
      <c r="A140" s="173"/>
      <c r="B140" s="240"/>
      <c r="C140" s="178"/>
      <c r="D140" s="22" t="s">
        <v>94</v>
      </c>
      <c r="E140" s="10"/>
      <c r="F140" s="30"/>
      <c r="G140" s="31"/>
      <c r="H140" s="29"/>
      <c r="I140" s="222"/>
    </row>
    <row r="141" spans="1:9" s="177" customFormat="1" x14ac:dyDescent="0.25">
      <c r="A141" s="173"/>
      <c r="B141" s="240"/>
      <c r="C141" s="178"/>
      <c r="D141" s="22"/>
      <c r="E141" s="10"/>
      <c r="F141" s="30"/>
      <c r="G141" s="31"/>
      <c r="H141" s="29"/>
      <c r="I141" s="222"/>
    </row>
    <row r="142" spans="1:9" s="177" customFormat="1" ht="54" customHeight="1" x14ac:dyDescent="0.25">
      <c r="A142" s="163" t="s">
        <v>72</v>
      </c>
      <c r="B142" s="164">
        <f>B127+0.01</f>
        <v>41.04</v>
      </c>
      <c r="C142" s="178"/>
      <c r="D142" s="22" t="s">
        <v>241</v>
      </c>
      <c r="E142" s="10"/>
      <c r="F142" s="30"/>
      <c r="G142" s="175"/>
      <c r="H142" s="176"/>
      <c r="I142" s="220"/>
    </row>
    <row r="143" spans="1:9" ht="12.75" customHeight="1" x14ac:dyDescent="0.25">
      <c r="A143" s="162"/>
      <c r="B143" s="164"/>
      <c r="C143" s="20"/>
      <c r="D143" s="226" t="s">
        <v>204</v>
      </c>
      <c r="E143" s="10"/>
      <c r="F143" s="30">
        <v>100</v>
      </c>
      <c r="G143" s="30" t="s">
        <v>18</v>
      </c>
      <c r="H143" s="29"/>
      <c r="I143" s="165">
        <f t="shared" ref="I143:I147" si="13">F143*H143</f>
        <v>0</v>
      </c>
    </row>
    <row r="144" spans="1:9" ht="12.75" customHeight="1" x14ac:dyDescent="0.25">
      <c r="A144" s="162"/>
      <c r="B144" s="164"/>
      <c r="C144" s="20"/>
      <c r="D144" s="226" t="s">
        <v>206</v>
      </c>
      <c r="E144" s="10"/>
      <c r="F144" s="30">
        <v>2</v>
      </c>
      <c r="G144" s="30" t="s">
        <v>18</v>
      </c>
      <c r="H144" s="29"/>
      <c r="I144" s="165">
        <f t="shared" si="13"/>
        <v>0</v>
      </c>
    </row>
    <row r="145" spans="1:9" ht="12.75" customHeight="1" x14ac:dyDescent="0.25">
      <c r="A145" s="162"/>
      <c r="B145" s="164"/>
      <c r="C145" s="20"/>
      <c r="D145" s="226" t="s">
        <v>208</v>
      </c>
      <c r="E145" s="10"/>
      <c r="F145" s="30">
        <v>40</v>
      </c>
      <c r="G145" s="30" t="s">
        <v>18</v>
      </c>
      <c r="H145" s="29"/>
      <c r="I145" s="165">
        <f t="shared" si="13"/>
        <v>0</v>
      </c>
    </row>
    <row r="146" spans="1:9" ht="12.75" customHeight="1" x14ac:dyDescent="0.25">
      <c r="A146" s="162"/>
      <c r="B146" s="164"/>
      <c r="C146" s="20"/>
      <c r="D146" s="226" t="s">
        <v>209</v>
      </c>
      <c r="E146" s="10"/>
      <c r="F146" s="30">
        <v>40</v>
      </c>
      <c r="G146" s="30" t="s">
        <v>18</v>
      </c>
      <c r="H146" s="29"/>
      <c r="I146" s="165">
        <f t="shared" si="13"/>
        <v>0</v>
      </c>
    </row>
    <row r="147" spans="1:9" s="46" customFormat="1" x14ac:dyDescent="0.25">
      <c r="A147" s="159"/>
      <c r="B147" s="238"/>
      <c r="C147" s="21"/>
      <c r="D147" s="226" t="s">
        <v>205</v>
      </c>
      <c r="E147" s="12"/>
      <c r="F147" s="231">
        <v>75</v>
      </c>
      <c r="G147" s="30" t="s">
        <v>18</v>
      </c>
      <c r="H147" s="29"/>
      <c r="I147" s="165">
        <f t="shared" si="13"/>
        <v>0</v>
      </c>
    </row>
    <row r="148" spans="1:9" ht="12.75" customHeight="1" x14ac:dyDescent="0.25">
      <c r="A148" s="162"/>
      <c r="B148" s="164"/>
      <c r="C148" s="20"/>
      <c r="D148" s="226"/>
      <c r="E148" s="10"/>
      <c r="F148" s="30"/>
      <c r="G148" s="30"/>
      <c r="H148" s="29"/>
      <c r="I148" s="165"/>
    </row>
    <row r="149" spans="1:9" s="177" customFormat="1" x14ac:dyDescent="0.25">
      <c r="A149" s="173"/>
      <c r="B149" s="241" t="s">
        <v>19</v>
      </c>
      <c r="C149" s="174"/>
      <c r="D149" s="199" t="s">
        <v>1</v>
      </c>
      <c r="E149" s="11"/>
      <c r="F149" s="30"/>
      <c r="G149" s="31"/>
      <c r="H149" s="29"/>
      <c r="I149" s="222"/>
    </row>
    <row r="150" spans="1:9" s="177" customFormat="1" x14ac:dyDescent="0.25">
      <c r="A150" s="173"/>
      <c r="B150" s="241"/>
      <c r="C150" s="174"/>
      <c r="D150" s="199"/>
      <c r="E150" s="11"/>
      <c r="F150" s="30"/>
      <c r="G150" s="31"/>
      <c r="H150" s="29"/>
      <c r="I150" s="222"/>
    </row>
    <row r="151" spans="1:9" s="177" customFormat="1" x14ac:dyDescent="0.25">
      <c r="A151" s="173"/>
      <c r="B151" s="241"/>
      <c r="C151" s="174"/>
      <c r="D151" s="22" t="s">
        <v>78</v>
      </c>
      <c r="E151" s="11"/>
      <c r="F151" s="30"/>
      <c r="G151" s="31"/>
      <c r="H151" s="29"/>
      <c r="I151" s="222"/>
    </row>
    <row r="152" spans="1:9" s="177" customFormat="1" ht="105.6" x14ac:dyDescent="0.25">
      <c r="A152" s="173"/>
      <c r="B152" s="240"/>
      <c r="C152" s="178"/>
      <c r="D152" s="22" t="s">
        <v>95</v>
      </c>
      <c r="E152" s="14"/>
      <c r="F152" s="30"/>
      <c r="G152" s="30"/>
      <c r="H152" s="29"/>
      <c r="I152" s="165"/>
    </row>
    <row r="153" spans="1:9" s="177" customFormat="1" x14ac:dyDescent="0.25">
      <c r="A153" s="173"/>
      <c r="B153" s="240"/>
      <c r="C153" s="178"/>
      <c r="D153" s="22"/>
      <c r="E153" s="14"/>
      <c r="F153" s="30"/>
      <c r="G153" s="30"/>
      <c r="H153" s="29"/>
      <c r="I153" s="165"/>
    </row>
    <row r="154" spans="1:9" s="177" customFormat="1" ht="39.75" customHeight="1" x14ac:dyDescent="0.25">
      <c r="A154" s="163" t="s">
        <v>72</v>
      </c>
      <c r="B154" s="164">
        <f>B142+0.01</f>
        <v>41.05</v>
      </c>
      <c r="C154" s="178"/>
      <c r="D154" s="22" t="s">
        <v>96</v>
      </c>
      <c r="E154" s="14"/>
      <c r="F154" s="30"/>
      <c r="G154" s="30"/>
      <c r="H154" s="29"/>
      <c r="I154" s="165"/>
    </row>
    <row r="155" spans="1:9" s="177" customFormat="1" ht="12.75" customHeight="1" x14ac:dyDescent="0.25">
      <c r="A155" s="163"/>
      <c r="B155" s="164"/>
      <c r="C155" s="178"/>
      <c r="D155" s="226" t="s">
        <v>122</v>
      </c>
      <c r="E155" s="14"/>
      <c r="F155" s="233">
        <v>30</v>
      </c>
      <c r="G155" s="233" t="s">
        <v>18</v>
      </c>
      <c r="H155" s="29"/>
      <c r="I155" s="165">
        <f>F155*H155</f>
        <v>0</v>
      </c>
    </row>
    <row r="156" spans="1:9" s="177" customFormat="1" x14ac:dyDescent="0.25">
      <c r="A156" s="173"/>
      <c r="B156" s="241"/>
      <c r="C156" s="174"/>
      <c r="D156" s="23"/>
      <c r="E156" s="11"/>
      <c r="F156" s="30"/>
      <c r="G156" s="31"/>
      <c r="H156" s="29"/>
      <c r="I156" s="222"/>
    </row>
    <row r="157" spans="1:9" s="177" customFormat="1" ht="42" customHeight="1" x14ac:dyDescent="0.25">
      <c r="A157" s="163" t="s">
        <v>72</v>
      </c>
      <c r="B157" s="164">
        <f>B154+0.01</f>
        <v>41.06</v>
      </c>
      <c r="C157" s="178"/>
      <c r="D157" s="22" t="s">
        <v>97</v>
      </c>
      <c r="E157" s="14"/>
      <c r="F157" s="30"/>
      <c r="G157" s="30"/>
      <c r="H157" s="29"/>
      <c r="I157" s="165"/>
    </row>
    <row r="158" spans="1:9" s="177" customFormat="1" ht="12.75" customHeight="1" x14ac:dyDescent="0.25">
      <c r="A158" s="163"/>
      <c r="B158" s="164"/>
      <c r="C158" s="178"/>
      <c r="D158" s="226" t="s">
        <v>122</v>
      </c>
      <c r="E158" s="14"/>
      <c r="F158" s="233">
        <v>30</v>
      </c>
      <c r="G158" s="233" t="s">
        <v>18</v>
      </c>
      <c r="H158" s="29"/>
      <c r="I158" s="165">
        <f>F158*H158</f>
        <v>0</v>
      </c>
    </row>
    <row r="159" spans="1:9" s="46" customFormat="1" x14ac:dyDescent="0.25">
      <c r="A159" s="192"/>
      <c r="B159" s="164"/>
      <c r="C159" s="20"/>
      <c r="D159" s="22"/>
      <c r="E159" s="14"/>
      <c r="F159" s="30"/>
      <c r="G159" s="30"/>
      <c r="H159" s="29"/>
      <c r="I159" s="165"/>
    </row>
    <row r="160" spans="1:9" s="46" customFormat="1" ht="13.8" thickBot="1" x14ac:dyDescent="0.3">
      <c r="A160" s="193"/>
      <c r="B160" s="236" t="s">
        <v>19</v>
      </c>
      <c r="C160" s="194"/>
      <c r="D160" s="195" t="s">
        <v>22</v>
      </c>
      <c r="E160" s="196"/>
      <c r="F160" s="227"/>
      <c r="G160" s="197"/>
      <c r="H160" s="197"/>
      <c r="I160" s="216">
        <f>SUM(I135:I159)</f>
        <v>0</v>
      </c>
    </row>
    <row r="161" spans="1:9" s="46" customFormat="1" x14ac:dyDescent="0.25">
      <c r="A161" s="201"/>
      <c r="B161" s="237"/>
      <c r="C161" s="202"/>
      <c r="D161" s="203" t="s">
        <v>23</v>
      </c>
      <c r="E161" s="204"/>
      <c r="F161" s="228"/>
      <c r="G161" s="205"/>
      <c r="H161" s="206"/>
      <c r="I161" s="217">
        <f>I160</f>
        <v>0</v>
      </c>
    </row>
    <row r="162" spans="1:9" s="46" customFormat="1" x14ac:dyDescent="0.25">
      <c r="A162" s="159"/>
      <c r="B162" s="164"/>
      <c r="C162" s="20"/>
      <c r="D162" s="25"/>
      <c r="E162" s="13"/>
      <c r="F162" s="30"/>
      <c r="G162" s="30"/>
      <c r="H162" s="29"/>
      <c r="I162" s="165"/>
    </row>
    <row r="163" spans="1:9" s="177" customFormat="1" ht="15" customHeight="1" x14ac:dyDescent="0.25">
      <c r="A163" s="163"/>
      <c r="B163" s="164"/>
      <c r="C163" s="178"/>
      <c r="D163" s="199" t="s">
        <v>98</v>
      </c>
      <c r="E163" s="14"/>
      <c r="F163" s="30"/>
      <c r="G163" s="30"/>
      <c r="H163" s="29"/>
      <c r="I163" s="165"/>
    </row>
    <row r="164" spans="1:9" s="177" customFormat="1" ht="13.5" customHeight="1" x14ac:dyDescent="0.25">
      <c r="A164" s="163"/>
      <c r="B164" s="164"/>
      <c r="C164" s="178"/>
      <c r="D164" s="23"/>
      <c r="E164" s="14"/>
      <c r="F164" s="30"/>
      <c r="G164" s="30"/>
      <c r="H164" s="29"/>
      <c r="I164" s="165"/>
    </row>
    <row r="165" spans="1:9" s="177" customFormat="1" ht="15" customHeight="1" x14ac:dyDescent="0.25">
      <c r="A165" s="163"/>
      <c r="B165" s="164"/>
      <c r="C165" s="178"/>
      <c r="D165" s="22" t="s">
        <v>78</v>
      </c>
      <c r="E165" s="14"/>
      <c r="F165" s="30"/>
      <c r="G165" s="30"/>
      <c r="H165" s="29"/>
      <c r="I165" s="165"/>
    </row>
    <row r="166" spans="1:9" s="177" customFormat="1" ht="118.8" x14ac:dyDescent="0.25">
      <c r="A166" s="173"/>
      <c r="B166" s="241"/>
      <c r="C166" s="174"/>
      <c r="D166" s="22" t="s">
        <v>99</v>
      </c>
      <c r="E166" s="189"/>
      <c r="F166" s="175"/>
      <c r="G166" s="188"/>
      <c r="H166" s="176"/>
      <c r="I166" s="223"/>
    </row>
    <row r="167" spans="1:9" s="177" customFormat="1" x14ac:dyDescent="0.25">
      <c r="A167" s="173"/>
      <c r="B167" s="241"/>
      <c r="C167" s="174"/>
      <c r="D167" s="22"/>
      <c r="E167" s="189"/>
      <c r="F167" s="175"/>
      <c r="G167" s="188"/>
      <c r="H167" s="176"/>
      <c r="I167" s="223"/>
    </row>
    <row r="168" spans="1:9" s="177" customFormat="1" ht="39.6" x14ac:dyDescent="0.25">
      <c r="A168" s="163" t="s">
        <v>72</v>
      </c>
      <c r="B168" s="164">
        <f>B157+0.01</f>
        <v>41.07</v>
      </c>
      <c r="C168" s="178"/>
      <c r="D168" s="22" t="s">
        <v>100</v>
      </c>
      <c r="E168" s="187"/>
      <c r="F168" s="30"/>
      <c r="G168" s="30"/>
      <c r="H168" s="29"/>
      <c r="I168" s="165"/>
    </row>
    <row r="169" spans="1:9" s="177" customFormat="1" ht="12.75" customHeight="1" x14ac:dyDescent="0.25">
      <c r="A169" s="163"/>
      <c r="B169" s="164"/>
      <c r="C169" s="178"/>
      <c r="D169" s="226" t="s">
        <v>122</v>
      </c>
      <c r="E169" s="14"/>
      <c r="F169" s="233">
        <v>60</v>
      </c>
      <c r="G169" s="233" t="s">
        <v>12</v>
      </c>
      <c r="H169" s="29"/>
      <c r="I169" s="165">
        <f>F169*H169</f>
        <v>0</v>
      </c>
    </row>
    <row r="170" spans="1:9" s="177" customFormat="1" x14ac:dyDescent="0.25">
      <c r="A170" s="173"/>
      <c r="B170" s="240"/>
      <c r="C170" s="178"/>
      <c r="D170" s="179"/>
      <c r="E170" s="187"/>
      <c r="F170" s="30"/>
      <c r="G170" s="30"/>
      <c r="H170" s="29"/>
      <c r="I170" s="165"/>
    </row>
    <row r="171" spans="1:9" s="177" customFormat="1" ht="39.6" x14ac:dyDescent="0.25">
      <c r="A171" s="163" t="s">
        <v>72</v>
      </c>
      <c r="B171" s="164">
        <f>B168+0.01</f>
        <v>41.08</v>
      </c>
      <c r="C171" s="178"/>
      <c r="D171" s="22" t="s">
        <v>101</v>
      </c>
      <c r="E171" s="187"/>
      <c r="F171" s="30"/>
      <c r="G171" s="30"/>
      <c r="H171" s="29"/>
      <c r="I171" s="165"/>
    </row>
    <row r="172" spans="1:9" s="177" customFormat="1" ht="12.75" customHeight="1" x14ac:dyDescent="0.25">
      <c r="A172" s="163"/>
      <c r="B172" s="164"/>
      <c r="C172" s="178"/>
      <c r="D172" s="226" t="s">
        <v>122</v>
      </c>
      <c r="E172" s="14"/>
      <c r="F172" s="233">
        <v>20</v>
      </c>
      <c r="G172" s="233" t="s">
        <v>12</v>
      </c>
      <c r="H172" s="29"/>
      <c r="I172" s="165">
        <f>F172*H172</f>
        <v>0</v>
      </c>
    </row>
    <row r="173" spans="1:9" s="177" customFormat="1" x14ac:dyDescent="0.25">
      <c r="A173" s="173"/>
      <c r="B173" s="240"/>
      <c r="C173" s="178"/>
      <c r="D173" s="179"/>
      <c r="E173" s="187"/>
      <c r="F173" s="30"/>
      <c r="G173" s="30"/>
      <c r="H173" s="29"/>
      <c r="I173" s="165"/>
    </row>
    <row r="174" spans="1:9" s="177" customFormat="1" ht="39.6" x14ac:dyDescent="0.25">
      <c r="A174" s="163" t="s">
        <v>72</v>
      </c>
      <c r="B174" s="164">
        <f>B171+0.01</f>
        <v>41.09</v>
      </c>
      <c r="C174" s="178"/>
      <c r="D174" s="22" t="s">
        <v>102</v>
      </c>
      <c r="E174" s="187"/>
      <c r="F174" s="30"/>
      <c r="G174" s="30"/>
      <c r="H174" s="29"/>
      <c r="I174" s="165"/>
    </row>
    <row r="175" spans="1:9" s="177" customFormat="1" ht="12.75" customHeight="1" x14ac:dyDescent="0.25">
      <c r="A175" s="163"/>
      <c r="B175" s="164"/>
      <c r="C175" s="178"/>
      <c r="D175" s="226" t="s">
        <v>122</v>
      </c>
      <c r="E175" s="14"/>
      <c r="F175" s="233">
        <v>20</v>
      </c>
      <c r="G175" s="233" t="s">
        <v>12</v>
      </c>
      <c r="H175" s="29"/>
      <c r="I175" s="165">
        <f>F175*H175</f>
        <v>0</v>
      </c>
    </row>
    <row r="176" spans="1:9" s="46" customFormat="1" x14ac:dyDescent="0.25">
      <c r="A176" s="192"/>
      <c r="B176" s="164"/>
      <c r="C176" s="20"/>
      <c r="D176" s="22"/>
      <c r="E176" s="14"/>
      <c r="F176" s="30"/>
      <c r="G176" s="30"/>
      <c r="H176" s="29"/>
      <c r="I176" s="165"/>
    </row>
    <row r="177" spans="1:9" s="46" customFormat="1" ht="13.8" thickBot="1" x14ac:dyDescent="0.3">
      <c r="A177" s="193"/>
      <c r="B177" s="236" t="s">
        <v>19</v>
      </c>
      <c r="C177" s="194"/>
      <c r="D177" s="195" t="s">
        <v>22</v>
      </c>
      <c r="E177" s="196"/>
      <c r="F177" s="227"/>
      <c r="G177" s="197"/>
      <c r="H177" s="197"/>
      <c r="I177" s="216">
        <f>SUM(I161:I176)</f>
        <v>0</v>
      </c>
    </row>
    <row r="178" spans="1:9" s="46" customFormat="1" x14ac:dyDescent="0.25">
      <c r="A178" s="201"/>
      <c r="B178" s="237"/>
      <c r="C178" s="202"/>
      <c r="D178" s="203" t="s">
        <v>23</v>
      </c>
      <c r="E178" s="204"/>
      <c r="F178" s="228"/>
      <c r="G178" s="205"/>
      <c r="H178" s="206"/>
      <c r="I178" s="217">
        <f>I177</f>
        <v>0</v>
      </c>
    </row>
    <row r="179" spans="1:9" s="46" customFormat="1" x14ac:dyDescent="0.25">
      <c r="A179" s="159"/>
      <c r="B179" s="164"/>
      <c r="C179" s="20"/>
      <c r="D179" s="25"/>
      <c r="E179" s="13"/>
      <c r="F179" s="30"/>
      <c r="G179" s="30"/>
      <c r="H179" s="29"/>
      <c r="I179" s="165"/>
    </row>
    <row r="180" spans="1:9" s="46" customFormat="1" x14ac:dyDescent="0.25">
      <c r="A180" s="159"/>
      <c r="B180" s="164"/>
      <c r="C180" s="20"/>
      <c r="D180" s="199" t="s">
        <v>20</v>
      </c>
      <c r="E180" s="13"/>
      <c r="F180" s="30"/>
      <c r="G180" s="30"/>
      <c r="H180" s="29"/>
      <c r="I180" s="165"/>
    </row>
    <row r="181" spans="1:9" s="46" customFormat="1" ht="258.75" customHeight="1" x14ac:dyDescent="0.25">
      <c r="A181" s="159"/>
      <c r="B181" s="164"/>
      <c r="C181" s="20"/>
      <c r="D181" s="22" t="s">
        <v>125</v>
      </c>
      <c r="E181" s="13"/>
      <c r="F181" s="30"/>
      <c r="G181" s="30"/>
      <c r="H181" s="29"/>
      <c r="I181" s="165"/>
    </row>
    <row r="182" spans="1:9" s="46" customFormat="1" x14ac:dyDescent="0.25">
      <c r="A182" s="159"/>
      <c r="B182" s="164"/>
      <c r="C182" s="20"/>
      <c r="D182" s="25"/>
      <c r="E182" s="13"/>
      <c r="F182" s="30"/>
      <c r="G182" s="30"/>
      <c r="H182" s="29"/>
      <c r="I182" s="165"/>
    </row>
    <row r="183" spans="1:9" s="177" customFormat="1" ht="39.6" x14ac:dyDescent="0.25">
      <c r="A183" s="163" t="s">
        <v>72</v>
      </c>
      <c r="B183" s="164">
        <f>B174+0.01</f>
        <v>41.1</v>
      </c>
      <c r="C183" s="20"/>
      <c r="D183" s="22" t="s">
        <v>103</v>
      </c>
      <c r="E183" s="15"/>
      <c r="F183" s="30"/>
      <c r="G183" s="30"/>
      <c r="H183" s="29"/>
      <c r="I183" s="165"/>
    </row>
    <row r="184" spans="1:9" ht="12.75" customHeight="1" x14ac:dyDescent="0.25">
      <c r="A184" s="162"/>
      <c r="B184" s="164"/>
      <c r="C184" s="20"/>
      <c r="D184" s="226" t="s">
        <v>204</v>
      </c>
      <c r="E184" s="10"/>
      <c r="F184" s="30">
        <v>15</v>
      </c>
      <c r="G184" s="30" t="s">
        <v>18</v>
      </c>
      <c r="H184" s="29"/>
      <c r="I184" s="165">
        <f t="shared" ref="I184:I187" si="14">F184*H184</f>
        <v>0</v>
      </c>
    </row>
    <row r="185" spans="1:9" ht="12.75" customHeight="1" x14ac:dyDescent="0.25">
      <c r="A185" s="162"/>
      <c r="B185" s="164"/>
      <c r="C185" s="20"/>
      <c r="D185" s="226" t="s">
        <v>206</v>
      </c>
      <c r="E185" s="10"/>
      <c r="F185" s="30">
        <v>1</v>
      </c>
      <c r="G185" s="30" t="s">
        <v>18</v>
      </c>
      <c r="H185" s="29"/>
      <c r="I185" s="165">
        <f t="shared" si="14"/>
        <v>0</v>
      </c>
    </row>
    <row r="186" spans="1:9" ht="12.75" customHeight="1" x14ac:dyDescent="0.25">
      <c r="A186" s="162"/>
      <c r="B186" s="164"/>
      <c r="C186" s="20"/>
      <c r="D186" s="226" t="s">
        <v>208</v>
      </c>
      <c r="E186" s="10"/>
      <c r="F186" s="30">
        <v>40</v>
      </c>
      <c r="G186" s="30" t="s">
        <v>18</v>
      </c>
      <c r="H186" s="29"/>
      <c r="I186" s="165">
        <f t="shared" si="14"/>
        <v>0</v>
      </c>
    </row>
    <row r="187" spans="1:9" ht="12.75" customHeight="1" x14ac:dyDescent="0.25">
      <c r="A187" s="162"/>
      <c r="B187" s="164"/>
      <c r="C187" s="20"/>
      <c r="D187" s="226" t="s">
        <v>209</v>
      </c>
      <c r="E187" s="10"/>
      <c r="F187" s="30">
        <v>25</v>
      </c>
      <c r="G187" s="30" t="s">
        <v>18</v>
      </c>
      <c r="H187" s="29"/>
      <c r="I187" s="165">
        <f t="shared" si="14"/>
        <v>0</v>
      </c>
    </row>
    <row r="188" spans="1:9" ht="12.75" customHeight="1" x14ac:dyDescent="0.25">
      <c r="A188" s="162"/>
      <c r="B188" s="164"/>
      <c r="C188" s="20"/>
      <c r="D188" s="226" t="s">
        <v>19</v>
      </c>
      <c r="E188" s="10"/>
      <c r="F188" s="30"/>
      <c r="G188" s="30"/>
      <c r="H188" s="29"/>
      <c r="I188" s="165"/>
    </row>
    <row r="189" spans="1:9" s="46" customFormat="1" ht="26.4" x14ac:dyDescent="0.25">
      <c r="A189" s="163" t="s">
        <v>72</v>
      </c>
      <c r="B189" s="164">
        <f>B183+0.01</f>
        <v>41.11</v>
      </c>
      <c r="C189" s="20"/>
      <c r="D189" s="22" t="s">
        <v>104</v>
      </c>
      <c r="E189" s="13"/>
      <c r="F189" s="30"/>
      <c r="G189" s="30"/>
      <c r="H189" s="29"/>
      <c r="I189" s="165"/>
    </row>
    <row r="190" spans="1:9" s="46" customFormat="1" x14ac:dyDescent="0.25">
      <c r="A190" s="163"/>
      <c r="B190" s="164"/>
      <c r="C190" s="20"/>
      <c r="D190" s="226" t="s">
        <v>122</v>
      </c>
      <c r="E190" s="13"/>
      <c r="F190" s="30">
        <v>75</v>
      </c>
      <c r="G190" s="30" t="s">
        <v>18</v>
      </c>
      <c r="H190" s="29"/>
      <c r="I190" s="165">
        <f>F190*H190</f>
        <v>0</v>
      </c>
    </row>
    <row r="191" spans="1:9" s="46" customFormat="1" x14ac:dyDescent="0.25">
      <c r="A191" s="163"/>
      <c r="B191" s="164"/>
      <c r="C191" s="20"/>
      <c r="D191" s="226"/>
      <c r="E191" s="13"/>
      <c r="F191" s="30"/>
      <c r="G191" s="30"/>
      <c r="H191" s="29"/>
      <c r="I191" s="165"/>
    </row>
    <row r="192" spans="1:9" s="177" customFormat="1" ht="39.6" x14ac:dyDescent="0.25">
      <c r="A192" s="163" t="s">
        <v>72</v>
      </c>
      <c r="B192" s="164">
        <f>B189+0.01</f>
        <v>41.12</v>
      </c>
      <c r="C192" s="20"/>
      <c r="D192" s="22" t="s">
        <v>126</v>
      </c>
      <c r="E192" s="15"/>
      <c r="F192" s="30"/>
      <c r="G192" s="30"/>
      <c r="H192" s="29"/>
      <c r="I192" s="165"/>
    </row>
    <row r="193" spans="1:9" ht="12.75" customHeight="1" x14ac:dyDescent="0.25">
      <c r="A193" s="162"/>
      <c r="B193" s="164"/>
      <c r="C193" s="20"/>
      <c r="D193" s="226" t="s">
        <v>122</v>
      </c>
      <c r="E193" s="10"/>
      <c r="F193" s="30">
        <v>1</v>
      </c>
      <c r="G193" s="30" t="s">
        <v>12</v>
      </c>
      <c r="H193" s="29"/>
      <c r="I193" s="165">
        <f>F193*H193</f>
        <v>0</v>
      </c>
    </row>
    <row r="194" spans="1:9" s="177" customFormat="1" x14ac:dyDescent="0.25">
      <c r="A194" s="159"/>
      <c r="B194" s="164"/>
      <c r="C194" s="20"/>
      <c r="D194" s="179"/>
      <c r="E194" s="15"/>
      <c r="F194" s="30"/>
      <c r="G194" s="30"/>
      <c r="H194" s="29"/>
      <c r="I194" s="165"/>
    </row>
    <row r="195" spans="1:9" s="177" customFormat="1" ht="119.25" customHeight="1" x14ac:dyDescent="0.25">
      <c r="A195" s="163" t="s">
        <v>72</v>
      </c>
      <c r="B195" s="164">
        <f>B189+0.01</f>
        <v>41.12</v>
      </c>
      <c r="C195" s="20"/>
      <c r="D195" s="22" t="s">
        <v>211</v>
      </c>
      <c r="E195" s="15"/>
      <c r="F195" s="30"/>
      <c r="G195" s="30"/>
      <c r="H195" s="29"/>
      <c r="I195" s="165"/>
    </row>
    <row r="196" spans="1:9" ht="12.75" customHeight="1" x14ac:dyDescent="0.25">
      <c r="A196" s="162"/>
      <c r="B196" s="164"/>
      <c r="C196" s="20"/>
      <c r="D196" s="226" t="s">
        <v>204</v>
      </c>
      <c r="E196" s="10"/>
      <c r="F196" s="30">
        <v>15</v>
      </c>
      <c r="G196" s="30" t="s">
        <v>18</v>
      </c>
      <c r="H196" s="29"/>
      <c r="I196" s="165">
        <f t="shared" ref="I196:I199" si="15">F196*H196</f>
        <v>0</v>
      </c>
    </row>
    <row r="197" spans="1:9" ht="12.75" customHeight="1" x14ac:dyDescent="0.25">
      <c r="A197" s="162"/>
      <c r="B197" s="164"/>
      <c r="C197" s="20"/>
      <c r="D197" s="226" t="s">
        <v>206</v>
      </c>
      <c r="E197" s="10"/>
      <c r="F197" s="30">
        <v>1</v>
      </c>
      <c r="G197" s="30" t="s">
        <v>18</v>
      </c>
      <c r="H197" s="29"/>
      <c r="I197" s="165">
        <f t="shared" si="15"/>
        <v>0</v>
      </c>
    </row>
    <row r="198" spans="1:9" ht="12.75" customHeight="1" x14ac:dyDescent="0.25">
      <c r="A198" s="162"/>
      <c r="B198" s="164"/>
      <c r="C198" s="20"/>
      <c r="D198" s="226" t="s">
        <v>208</v>
      </c>
      <c r="E198" s="10"/>
      <c r="F198" s="30">
        <v>40</v>
      </c>
      <c r="G198" s="30" t="s">
        <v>18</v>
      </c>
      <c r="H198" s="29"/>
      <c r="I198" s="165">
        <f t="shared" si="15"/>
        <v>0</v>
      </c>
    </row>
    <row r="199" spans="1:9" ht="12.75" customHeight="1" x14ac:dyDescent="0.25">
      <c r="A199" s="162"/>
      <c r="B199" s="164"/>
      <c r="C199" s="20"/>
      <c r="D199" s="226" t="s">
        <v>209</v>
      </c>
      <c r="E199" s="10"/>
      <c r="F199" s="30">
        <v>25</v>
      </c>
      <c r="G199" s="30" t="s">
        <v>18</v>
      </c>
      <c r="H199" s="29"/>
      <c r="I199" s="165">
        <f t="shared" si="15"/>
        <v>0</v>
      </c>
    </row>
    <row r="200" spans="1:9" s="46" customFormat="1" x14ac:dyDescent="0.25">
      <c r="A200" s="192"/>
      <c r="B200" s="164"/>
      <c r="C200" s="20"/>
      <c r="D200" s="22"/>
      <c r="E200" s="14"/>
      <c r="F200" s="30"/>
      <c r="G200" s="30"/>
      <c r="H200" s="29"/>
      <c r="I200" s="165"/>
    </row>
    <row r="201" spans="1:9" s="46" customFormat="1" ht="13.8" thickBot="1" x14ac:dyDescent="0.3">
      <c r="A201" s="193"/>
      <c r="B201" s="236" t="s">
        <v>19</v>
      </c>
      <c r="C201" s="194"/>
      <c r="D201" s="195" t="s">
        <v>22</v>
      </c>
      <c r="E201" s="196"/>
      <c r="F201" s="227"/>
      <c r="G201" s="197"/>
      <c r="H201" s="197"/>
      <c r="I201" s="216">
        <f>SUM(I178:I200)</f>
        <v>0</v>
      </c>
    </row>
    <row r="202" spans="1:9" s="46" customFormat="1" x14ac:dyDescent="0.25">
      <c r="A202" s="201"/>
      <c r="B202" s="237"/>
      <c r="C202" s="202"/>
      <c r="D202" s="203" t="s">
        <v>23</v>
      </c>
      <c r="E202" s="204"/>
      <c r="F202" s="228"/>
      <c r="G202" s="205"/>
      <c r="H202" s="206"/>
      <c r="I202" s="217">
        <f>I201</f>
        <v>0</v>
      </c>
    </row>
    <row r="203" spans="1:9" s="46" customFormat="1" x14ac:dyDescent="0.25">
      <c r="A203" s="159"/>
      <c r="B203" s="164"/>
      <c r="C203" s="20"/>
      <c r="D203" s="182"/>
      <c r="E203" s="13"/>
      <c r="F203" s="30"/>
      <c r="G203" s="30"/>
      <c r="H203" s="29"/>
      <c r="I203" s="165"/>
    </row>
    <row r="204" spans="1:9" s="177" customFormat="1" ht="66" x14ac:dyDescent="0.25">
      <c r="A204" s="163" t="s">
        <v>72</v>
      </c>
      <c r="B204" s="164">
        <f>B195+0.01</f>
        <v>41.13</v>
      </c>
      <c r="C204" s="178"/>
      <c r="D204" s="22" t="s">
        <v>242</v>
      </c>
      <c r="E204" s="15"/>
      <c r="F204" s="30"/>
      <c r="G204" s="30"/>
      <c r="H204" s="29"/>
      <c r="I204" s="165"/>
    </row>
    <row r="205" spans="1:9" ht="12.75" customHeight="1" x14ac:dyDescent="0.25">
      <c r="A205" s="162"/>
      <c r="B205" s="164"/>
      <c r="C205" s="20"/>
      <c r="D205" s="226" t="s">
        <v>204</v>
      </c>
      <c r="E205" s="10"/>
      <c r="F205" s="30">
        <v>15</v>
      </c>
      <c r="G205" s="30" t="s">
        <v>18</v>
      </c>
      <c r="H205" s="29"/>
      <c r="I205" s="165">
        <f t="shared" ref="I205:I208" si="16">F205*H205</f>
        <v>0</v>
      </c>
    </row>
    <row r="206" spans="1:9" ht="12.75" customHeight="1" x14ac:dyDescent="0.25">
      <c r="A206" s="162"/>
      <c r="B206" s="164"/>
      <c r="C206" s="20"/>
      <c r="D206" s="226" t="s">
        <v>206</v>
      </c>
      <c r="E206" s="10"/>
      <c r="F206" s="30">
        <v>1</v>
      </c>
      <c r="G206" s="30" t="s">
        <v>18</v>
      </c>
      <c r="H206" s="29"/>
      <c r="I206" s="165">
        <f t="shared" si="16"/>
        <v>0</v>
      </c>
    </row>
    <row r="207" spans="1:9" ht="12.75" customHeight="1" x14ac:dyDescent="0.25">
      <c r="A207" s="162"/>
      <c r="B207" s="164"/>
      <c r="C207" s="20"/>
      <c r="D207" s="226" t="s">
        <v>208</v>
      </c>
      <c r="E207" s="10"/>
      <c r="F207" s="30">
        <v>40</v>
      </c>
      <c r="G207" s="30" t="s">
        <v>18</v>
      </c>
      <c r="H207" s="29"/>
      <c r="I207" s="165">
        <f t="shared" si="16"/>
        <v>0</v>
      </c>
    </row>
    <row r="208" spans="1:9" ht="12.75" customHeight="1" x14ac:dyDescent="0.25">
      <c r="A208" s="162"/>
      <c r="B208" s="164"/>
      <c r="C208" s="20"/>
      <c r="D208" s="226" t="s">
        <v>209</v>
      </c>
      <c r="E208" s="10"/>
      <c r="F208" s="30">
        <v>25</v>
      </c>
      <c r="G208" s="30" t="s">
        <v>18</v>
      </c>
      <c r="H208" s="29"/>
      <c r="I208" s="165">
        <f t="shared" si="16"/>
        <v>0</v>
      </c>
    </row>
    <row r="209" spans="1:9" ht="12.75" customHeight="1" x14ac:dyDescent="0.25">
      <c r="A209" s="162"/>
      <c r="B209" s="164"/>
      <c r="C209" s="20"/>
      <c r="D209" s="226"/>
      <c r="E209" s="10"/>
      <c r="F209" s="30"/>
      <c r="G209" s="30"/>
      <c r="H209" s="29"/>
      <c r="I209" s="165"/>
    </row>
    <row r="210" spans="1:9" s="46" customFormat="1" ht="26.4" x14ac:dyDescent="0.25">
      <c r="A210" s="163" t="s">
        <v>72</v>
      </c>
      <c r="B210" s="164">
        <f>B204+0.01</f>
        <v>41.14</v>
      </c>
      <c r="C210" s="20"/>
      <c r="D210" s="22" t="s">
        <v>243</v>
      </c>
      <c r="E210" s="13"/>
      <c r="F210" s="30"/>
      <c r="G210" s="30"/>
      <c r="H210" s="29"/>
      <c r="I210" s="165"/>
    </row>
    <row r="211" spans="1:9" s="46" customFormat="1" x14ac:dyDescent="0.25">
      <c r="A211" s="163"/>
      <c r="B211" s="164"/>
      <c r="C211" s="20"/>
      <c r="D211" s="226" t="s">
        <v>122</v>
      </c>
      <c r="E211" s="13"/>
      <c r="F211" s="30">
        <v>75</v>
      </c>
      <c r="G211" s="30" t="s">
        <v>18</v>
      </c>
      <c r="H211" s="29"/>
      <c r="I211" s="165">
        <f>F211*H211</f>
        <v>0</v>
      </c>
    </row>
    <row r="212" spans="1:9" ht="12.75" customHeight="1" x14ac:dyDescent="0.25">
      <c r="A212" s="162"/>
      <c r="B212" s="164"/>
      <c r="C212" s="20"/>
      <c r="D212" s="226"/>
      <c r="E212" s="10"/>
      <c r="F212" s="30"/>
      <c r="G212" s="30"/>
      <c r="H212" s="29"/>
      <c r="I212" s="165"/>
    </row>
    <row r="213" spans="1:9" s="177" customFormat="1" ht="54" customHeight="1" x14ac:dyDescent="0.25">
      <c r="A213" s="163" t="s">
        <v>72</v>
      </c>
      <c r="B213" s="164">
        <f>B210+0.01</f>
        <v>41.15</v>
      </c>
      <c r="C213" s="20"/>
      <c r="D213" s="22" t="s">
        <v>127</v>
      </c>
      <c r="E213" s="15"/>
      <c r="F213" s="30"/>
      <c r="G213" s="30"/>
      <c r="H213" s="29"/>
      <c r="I213" s="165"/>
    </row>
    <row r="214" spans="1:9" ht="12.75" customHeight="1" x14ac:dyDescent="0.25">
      <c r="A214" s="162"/>
      <c r="B214" s="164"/>
      <c r="C214" s="20"/>
      <c r="D214" s="226" t="s">
        <v>122</v>
      </c>
      <c r="E214" s="10"/>
      <c r="F214" s="30">
        <v>1</v>
      </c>
      <c r="G214" s="30" t="s">
        <v>12</v>
      </c>
      <c r="H214" s="29"/>
      <c r="I214" s="165">
        <f>F214*H214</f>
        <v>0</v>
      </c>
    </row>
    <row r="215" spans="1:9" s="177" customFormat="1" x14ac:dyDescent="0.25">
      <c r="A215" s="163"/>
      <c r="B215" s="164"/>
      <c r="C215" s="178"/>
      <c r="D215" s="22"/>
      <c r="E215" s="15"/>
      <c r="F215" s="30"/>
      <c r="G215" s="30"/>
      <c r="H215" s="29"/>
      <c r="I215" s="165"/>
    </row>
    <row r="216" spans="1:9" s="46" customFormat="1" ht="118.8" x14ac:dyDescent="0.25">
      <c r="A216" s="163" t="s">
        <v>72</v>
      </c>
      <c r="B216" s="164">
        <f>B213+0.01</f>
        <v>41.16</v>
      </c>
      <c r="C216" s="20"/>
      <c r="D216" s="22" t="s">
        <v>105</v>
      </c>
      <c r="E216" s="13"/>
      <c r="F216" s="30"/>
      <c r="G216" s="30"/>
      <c r="H216" s="29"/>
      <c r="I216" s="165"/>
    </row>
    <row r="217" spans="1:9" ht="12.75" customHeight="1" x14ac:dyDescent="0.25">
      <c r="A217" s="162"/>
      <c r="B217" s="164"/>
      <c r="C217" s="20"/>
      <c r="D217" s="226" t="s">
        <v>122</v>
      </c>
      <c r="E217" s="10"/>
      <c r="F217" s="30">
        <v>5</v>
      </c>
      <c r="G217" s="30" t="s">
        <v>18</v>
      </c>
      <c r="H217" s="29"/>
      <c r="I217" s="165">
        <f>F217*H217</f>
        <v>0</v>
      </c>
    </row>
    <row r="218" spans="1:9" s="190" customFormat="1" x14ac:dyDescent="0.25">
      <c r="A218" s="173"/>
      <c r="B218" s="240"/>
      <c r="C218" s="178"/>
      <c r="D218" s="179"/>
      <c r="E218" s="15"/>
      <c r="F218" s="30"/>
      <c r="G218" s="30"/>
      <c r="H218" s="29"/>
      <c r="I218" s="165"/>
    </row>
    <row r="219" spans="1:9" s="177" customFormat="1" ht="39.6" x14ac:dyDescent="0.25">
      <c r="A219" s="163" t="s">
        <v>72</v>
      </c>
      <c r="B219" s="164">
        <f>B216+0.01</f>
        <v>41.17</v>
      </c>
      <c r="C219" s="178"/>
      <c r="D219" s="22" t="s">
        <v>236</v>
      </c>
      <c r="E219" s="15"/>
      <c r="F219" s="30"/>
      <c r="G219" s="30"/>
      <c r="H219" s="29"/>
      <c r="I219" s="165"/>
    </row>
    <row r="220" spans="1:9" ht="12.75" customHeight="1" x14ac:dyDescent="0.25">
      <c r="A220" s="163"/>
      <c r="B220" s="248"/>
      <c r="C220" s="178"/>
      <c r="D220" s="226" t="s">
        <v>122</v>
      </c>
      <c r="E220" s="15"/>
      <c r="F220" s="30">
        <v>15</v>
      </c>
      <c r="G220" s="30" t="s">
        <v>18</v>
      </c>
      <c r="H220" s="29"/>
      <c r="I220" s="165">
        <f>F220*H220</f>
        <v>0</v>
      </c>
    </row>
    <row r="221" spans="1:9" ht="12.75" customHeight="1" x14ac:dyDescent="0.25">
      <c r="A221" s="163"/>
      <c r="B221" s="248"/>
      <c r="C221" s="178"/>
      <c r="E221" s="15"/>
      <c r="F221" s="30"/>
      <c r="G221" s="30"/>
      <c r="H221" s="29"/>
      <c r="I221" s="165"/>
    </row>
    <row r="222" spans="1:9" ht="26.4" customHeight="1" x14ac:dyDescent="0.25">
      <c r="A222" s="163" t="s">
        <v>72</v>
      </c>
      <c r="B222" s="164">
        <f>B219+0.01</f>
        <v>41.18</v>
      </c>
      <c r="C222" s="178"/>
      <c r="D222" s="22" t="s">
        <v>237</v>
      </c>
      <c r="E222" s="15"/>
      <c r="F222" s="30"/>
      <c r="G222" s="30"/>
      <c r="H222" s="29"/>
      <c r="I222" s="165"/>
    </row>
    <row r="223" spans="1:9" ht="12.75" customHeight="1" x14ac:dyDescent="0.25">
      <c r="A223" s="163"/>
      <c r="B223" s="164"/>
      <c r="C223" s="178"/>
      <c r="D223" s="226" t="s">
        <v>122</v>
      </c>
      <c r="E223" s="15"/>
      <c r="F223" s="30">
        <v>5</v>
      </c>
      <c r="G223" s="30" t="s">
        <v>18</v>
      </c>
      <c r="H223" s="29"/>
      <c r="I223" s="165">
        <f>F223*H223</f>
        <v>0</v>
      </c>
    </row>
    <row r="224" spans="1:9" ht="12.75" customHeight="1" x14ac:dyDescent="0.25">
      <c r="A224" s="163"/>
      <c r="B224" s="248"/>
      <c r="C224" s="178"/>
      <c r="E224" s="15"/>
      <c r="F224" s="30"/>
      <c r="G224" s="30"/>
      <c r="H224" s="29"/>
      <c r="I224" s="165"/>
    </row>
    <row r="225" spans="1:9" ht="39.6" customHeight="1" x14ac:dyDescent="0.25">
      <c r="A225" s="163" t="s">
        <v>72</v>
      </c>
      <c r="B225" s="164">
        <f>B222+0.01</f>
        <v>41.19</v>
      </c>
      <c r="C225" s="178"/>
      <c r="D225" s="22" t="s">
        <v>238</v>
      </c>
      <c r="E225" s="15"/>
      <c r="F225" s="30"/>
      <c r="G225" s="30"/>
      <c r="H225" s="29"/>
      <c r="I225" s="165"/>
    </row>
    <row r="226" spans="1:9" ht="12.75" customHeight="1" x14ac:dyDescent="0.25">
      <c r="A226" s="163"/>
      <c r="B226" s="164"/>
      <c r="C226" s="178"/>
      <c r="D226" s="226" t="s">
        <v>122</v>
      </c>
      <c r="E226" s="15"/>
      <c r="F226" s="30">
        <v>30</v>
      </c>
      <c r="G226" s="30" t="s">
        <v>18</v>
      </c>
      <c r="H226" s="29"/>
      <c r="I226" s="165">
        <f>F226*H226</f>
        <v>0</v>
      </c>
    </row>
    <row r="227" spans="1:9" ht="12.75" customHeight="1" x14ac:dyDescent="0.25">
      <c r="A227" s="163"/>
      <c r="B227" s="248"/>
      <c r="C227" s="178"/>
      <c r="E227" s="15"/>
      <c r="F227" s="30"/>
      <c r="G227" s="30"/>
      <c r="H227" s="29"/>
      <c r="I227" s="165"/>
    </row>
    <row r="228" spans="1:9" ht="27.6" customHeight="1" x14ac:dyDescent="0.25">
      <c r="A228" s="163" t="s">
        <v>72</v>
      </c>
      <c r="B228" s="164">
        <f>B225+0.01</f>
        <v>41.2</v>
      </c>
      <c r="C228" s="178"/>
      <c r="D228" s="22" t="s">
        <v>239</v>
      </c>
      <c r="E228" s="15"/>
      <c r="F228" s="30"/>
      <c r="G228" s="30"/>
      <c r="H228" s="29"/>
      <c r="I228" s="165"/>
    </row>
    <row r="229" spans="1:9" ht="12.75" customHeight="1" x14ac:dyDescent="0.25">
      <c r="A229" s="163"/>
      <c r="B229" s="164"/>
      <c r="C229" s="178"/>
      <c r="D229" s="226" t="s">
        <v>122</v>
      </c>
      <c r="E229" s="15"/>
      <c r="F229" s="30">
        <v>2</v>
      </c>
      <c r="G229" s="30" t="s">
        <v>18</v>
      </c>
      <c r="H229" s="29"/>
      <c r="I229" s="165">
        <f>F229*H229</f>
        <v>0</v>
      </c>
    </row>
    <row r="230" spans="1:9" ht="12.75" customHeight="1" x14ac:dyDescent="0.25">
      <c r="A230" s="163"/>
      <c r="B230" s="248"/>
      <c r="C230" s="178"/>
      <c r="E230" s="15"/>
      <c r="F230" s="30"/>
      <c r="G230" s="30"/>
      <c r="H230" s="29"/>
      <c r="I230" s="165"/>
    </row>
    <row r="231" spans="1:9" ht="42.6" customHeight="1" x14ac:dyDescent="0.25">
      <c r="A231" s="163" t="s">
        <v>72</v>
      </c>
      <c r="B231" s="164">
        <f>B228+0.01</f>
        <v>41.21</v>
      </c>
      <c r="C231" s="178"/>
      <c r="D231" s="22" t="s">
        <v>240</v>
      </c>
      <c r="E231" s="15"/>
      <c r="F231" s="30"/>
      <c r="G231" s="30"/>
      <c r="H231" s="29"/>
      <c r="I231" s="165"/>
    </row>
    <row r="232" spans="1:9" ht="12.75" customHeight="1" x14ac:dyDescent="0.25">
      <c r="A232" s="163"/>
      <c r="B232" s="164"/>
      <c r="C232" s="178"/>
      <c r="D232" s="226" t="s">
        <v>122</v>
      </c>
      <c r="E232" s="15"/>
      <c r="F232" s="30">
        <v>2</v>
      </c>
      <c r="G232" s="30" t="s">
        <v>18</v>
      </c>
      <c r="H232" s="29"/>
      <c r="I232" s="165">
        <f>F232*H232</f>
        <v>0</v>
      </c>
    </row>
    <row r="233" spans="1:9" ht="12.75" customHeight="1" x14ac:dyDescent="0.25">
      <c r="A233" s="163"/>
      <c r="B233" s="164"/>
      <c r="C233" s="178"/>
      <c r="E233" s="15"/>
      <c r="F233" s="30"/>
      <c r="G233" s="30"/>
      <c r="H233" s="29"/>
      <c r="I233" s="165"/>
    </row>
    <row r="234" spans="1:9" ht="25.8" customHeight="1" x14ac:dyDescent="0.25">
      <c r="A234" s="163" t="s">
        <v>72</v>
      </c>
      <c r="B234" s="164">
        <f>B231+0.01</f>
        <v>41.22</v>
      </c>
      <c r="C234" s="178"/>
      <c r="D234" s="22" t="s">
        <v>212</v>
      </c>
      <c r="E234" s="15"/>
      <c r="F234" s="30"/>
      <c r="G234" s="30"/>
      <c r="H234" s="29"/>
      <c r="I234" s="165"/>
    </row>
    <row r="235" spans="1:9" ht="12.75" customHeight="1" x14ac:dyDescent="0.25">
      <c r="A235" s="163"/>
      <c r="B235" s="164"/>
      <c r="C235" s="178"/>
      <c r="D235" s="226" t="s">
        <v>122</v>
      </c>
      <c r="E235" s="15"/>
      <c r="F235" s="30">
        <v>10</v>
      </c>
      <c r="G235" s="30" t="s">
        <v>18</v>
      </c>
      <c r="H235" s="29"/>
      <c r="I235" s="165">
        <f>F235*H235</f>
        <v>0</v>
      </c>
    </row>
    <row r="236" spans="1:9" s="46" customFormat="1" ht="12.6" customHeight="1" x14ac:dyDescent="0.25">
      <c r="A236" s="192"/>
      <c r="B236" s="164"/>
      <c r="C236" s="20"/>
      <c r="D236" s="22"/>
      <c r="E236" s="14"/>
      <c r="F236" s="30"/>
      <c r="G236" s="30"/>
      <c r="H236" s="29"/>
      <c r="I236" s="165"/>
    </row>
    <row r="237" spans="1:9" s="46" customFormat="1" ht="13.8" thickBot="1" x14ac:dyDescent="0.3">
      <c r="A237" s="193"/>
      <c r="B237" s="236" t="s">
        <v>19</v>
      </c>
      <c r="C237" s="194"/>
      <c r="D237" s="195" t="s">
        <v>22</v>
      </c>
      <c r="E237" s="196"/>
      <c r="F237" s="227"/>
      <c r="G237" s="197"/>
      <c r="H237" s="197"/>
      <c r="I237" s="216">
        <f>SUM(I202:I236)</f>
        <v>0</v>
      </c>
    </row>
    <row r="238" spans="1:9" s="46" customFormat="1" x14ac:dyDescent="0.25">
      <c r="A238" s="201"/>
      <c r="B238" s="237"/>
      <c r="C238" s="202"/>
      <c r="D238" s="203" t="s">
        <v>23</v>
      </c>
      <c r="E238" s="204"/>
      <c r="F238" s="228"/>
      <c r="G238" s="205"/>
      <c r="H238" s="206"/>
      <c r="I238" s="217">
        <f>I237</f>
        <v>0</v>
      </c>
    </row>
    <row r="239" spans="1:9" s="46" customFormat="1" x14ac:dyDescent="0.25">
      <c r="A239" s="159"/>
      <c r="B239" s="238"/>
      <c r="C239" s="21"/>
      <c r="D239" s="25"/>
      <c r="E239" s="12"/>
      <c r="F239" s="231"/>
      <c r="G239" s="3"/>
      <c r="H239" s="29"/>
      <c r="I239" s="218"/>
    </row>
    <row r="240" spans="1:9" s="190" customFormat="1" ht="16.2" customHeight="1" x14ac:dyDescent="0.25">
      <c r="A240" s="163" t="s">
        <v>72</v>
      </c>
      <c r="B240" s="164">
        <f>B234+0.01</f>
        <v>41.23</v>
      </c>
      <c r="C240" s="178"/>
      <c r="D240" s="22" t="s">
        <v>213</v>
      </c>
      <c r="E240" s="15"/>
      <c r="F240" s="30"/>
      <c r="G240" s="30"/>
      <c r="H240" s="29"/>
      <c r="I240" s="165"/>
    </row>
    <row r="241" spans="1:9" s="190" customFormat="1" x14ac:dyDescent="0.25">
      <c r="A241" s="163"/>
      <c r="B241" s="164"/>
      <c r="C241" s="178"/>
      <c r="D241" s="226" t="s">
        <v>122</v>
      </c>
      <c r="E241" s="15"/>
      <c r="F241" s="30">
        <v>2</v>
      </c>
      <c r="G241" s="30" t="s">
        <v>18</v>
      </c>
      <c r="H241" s="29"/>
      <c r="I241" s="165">
        <f>F241*H241</f>
        <v>0</v>
      </c>
    </row>
    <row r="242" spans="1:9" ht="12.75" customHeight="1" x14ac:dyDescent="0.25">
      <c r="A242" s="162"/>
      <c r="B242" s="164"/>
      <c r="C242" s="20"/>
      <c r="D242" s="246"/>
      <c r="E242" s="10"/>
      <c r="F242" s="30"/>
      <c r="G242" s="30"/>
      <c r="H242" s="29"/>
      <c r="I242" s="165"/>
    </row>
    <row r="243" spans="1:9" s="177" customFormat="1" ht="40.200000000000003" customHeight="1" x14ac:dyDescent="0.25">
      <c r="A243" s="163" t="s">
        <v>72</v>
      </c>
      <c r="B243" s="164">
        <f>B240+0.01</f>
        <v>41.24</v>
      </c>
      <c r="C243" s="20"/>
      <c r="D243" s="22" t="s">
        <v>235</v>
      </c>
      <c r="E243" s="15"/>
      <c r="F243" s="30"/>
      <c r="G243" s="30"/>
      <c r="H243" s="29"/>
      <c r="I243" s="165"/>
    </row>
    <row r="244" spans="1:9" ht="12.75" customHeight="1" x14ac:dyDescent="0.25">
      <c r="A244" s="162"/>
      <c r="B244" s="164"/>
      <c r="C244" s="20"/>
      <c r="D244" s="226" t="s">
        <v>122</v>
      </c>
      <c r="E244" s="10"/>
      <c r="F244" s="30">
        <v>5</v>
      </c>
      <c r="G244" s="30" t="s">
        <v>12</v>
      </c>
      <c r="H244" s="29"/>
      <c r="I244" s="165">
        <f>F244*H244</f>
        <v>0</v>
      </c>
    </row>
    <row r="245" spans="1:9" ht="12.75" customHeight="1" x14ac:dyDescent="0.25">
      <c r="A245" s="162"/>
      <c r="B245" s="164"/>
      <c r="C245" s="20"/>
      <c r="D245" s="246"/>
      <c r="E245" s="10"/>
      <c r="F245" s="30"/>
      <c r="G245" s="30"/>
      <c r="H245" s="29"/>
      <c r="I245" s="165"/>
    </row>
    <row r="246" spans="1:9" s="177" customFormat="1" ht="40.200000000000003" customHeight="1" x14ac:dyDescent="0.25">
      <c r="A246" s="163" t="s">
        <v>72</v>
      </c>
      <c r="B246" s="164">
        <f>B243+0.01</f>
        <v>41.25</v>
      </c>
      <c r="C246" s="20"/>
      <c r="D246" s="22" t="s">
        <v>232</v>
      </c>
      <c r="E246" s="15"/>
      <c r="F246" s="30"/>
      <c r="G246" s="30"/>
      <c r="H246" s="29"/>
      <c r="I246" s="165"/>
    </row>
    <row r="247" spans="1:9" ht="12.75" customHeight="1" x14ac:dyDescent="0.25">
      <c r="A247" s="162"/>
      <c r="B247" s="164"/>
      <c r="C247" s="20"/>
      <c r="D247" s="226" t="s">
        <v>122</v>
      </c>
      <c r="E247" s="10"/>
      <c r="F247" s="30">
        <v>1</v>
      </c>
      <c r="G247" s="30" t="s">
        <v>121</v>
      </c>
      <c r="H247" s="29"/>
      <c r="I247" s="165">
        <f>F247*H247</f>
        <v>0</v>
      </c>
    </row>
    <row r="248" spans="1:9" ht="12.75" customHeight="1" x14ac:dyDescent="0.25">
      <c r="A248" s="162"/>
      <c r="B248" s="164"/>
      <c r="C248" s="20"/>
      <c r="D248" s="226"/>
      <c r="E248" s="10"/>
      <c r="F248" s="30"/>
      <c r="G248" s="30"/>
      <c r="H248" s="29"/>
      <c r="I248" s="165"/>
    </row>
    <row r="249" spans="1:9" s="177" customFormat="1" ht="41.4" customHeight="1" x14ac:dyDescent="0.25">
      <c r="A249" s="163" t="s">
        <v>72</v>
      </c>
      <c r="B249" s="164">
        <f>B246+0.01</f>
        <v>41.26</v>
      </c>
      <c r="C249" s="20"/>
      <c r="D249" s="22" t="s">
        <v>233</v>
      </c>
      <c r="E249" s="15"/>
      <c r="F249" s="30"/>
      <c r="G249" s="30"/>
      <c r="H249" s="29"/>
      <c r="I249" s="165"/>
    </row>
    <row r="250" spans="1:9" ht="12.75" customHeight="1" x14ac:dyDescent="0.25">
      <c r="A250" s="162"/>
      <c r="B250" s="164"/>
      <c r="C250" s="20"/>
      <c r="D250" s="226" t="s">
        <v>122</v>
      </c>
      <c r="E250" s="10"/>
      <c r="F250" s="30">
        <v>27</v>
      </c>
      <c r="G250" s="30" t="s">
        <v>12</v>
      </c>
      <c r="H250" s="29"/>
      <c r="I250" s="165">
        <f>F250*H250</f>
        <v>0</v>
      </c>
    </row>
    <row r="251" spans="1:9" ht="12.75" customHeight="1" x14ac:dyDescent="0.25">
      <c r="A251" s="162"/>
      <c r="B251" s="164"/>
      <c r="C251" s="20"/>
      <c r="D251" s="226"/>
      <c r="E251" s="10"/>
      <c r="F251" s="30"/>
      <c r="G251" s="30"/>
      <c r="H251" s="29"/>
      <c r="I251" s="165"/>
    </row>
    <row r="252" spans="1:9" s="177" customFormat="1" ht="42.6" customHeight="1" x14ac:dyDescent="0.25">
      <c r="A252" s="163" t="s">
        <v>72</v>
      </c>
      <c r="B252" s="164">
        <f>B249+0.01</f>
        <v>41.27</v>
      </c>
      <c r="C252" s="20"/>
      <c r="D252" s="22" t="s">
        <v>225</v>
      </c>
      <c r="E252" s="15"/>
      <c r="F252" s="30"/>
      <c r="G252" s="30"/>
      <c r="H252" s="29"/>
      <c r="I252" s="165"/>
    </row>
    <row r="253" spans="1:9" ht="12.75" customHeight="1" x14ac:dyDescent="0.25">
      <c r="A253" s="162"/>
      <c r="B253" s="164"/>
      <c r="C253" s="20"/>
      <c r="D253" s="226" t="s">
        <v>122</v>
      </c>
      <c r="E253" s="10"/>
      <c r="F253" s="30">
        <v>1</v>
      </c>
      <c r="G253" s="30" t="s">
        <v>121</v>
      </c>
      <c r="H253" s="29"/>
      <c r="I253" s="165">
        <f>F253*H253</f>
        <v>0</v>
      </c>
    </row>
    <row r="254" spans="1:9" ht="12.75" customHeight="1" x14ac:dyDescent="0.25">
      <c r="A254" s="162"/>
      <c r="B254" s="164"/>
      <c r="C254" s="20"/>
      <c r="D254" s="226"/>
      <c r="E254" s="10"/>
      <c r="F254" s="30"/>
      <c r="G254" s="30"/>
      <c r="H254" s="29"/>
      <c r="I254" s="165"/>
    </row>
    <row r="255" spans="1:9" s="177" customFormat="1" ht="31.8" customHeight="1" x14ac:dyDescent="0.25">
      <c r="A255" s="163" t="s">
        <v>72</v>
      </c>
      <c r="B255" s="164">
        <f>B252+0.01</f>
        <v>41.28</v>
      </c>
      <c r="C255" s="20"/>
      <c r="D255" s="22" t="s">
        <v>224</v>
      </c>
      <c r="E255" s="15"/>
      <c r="F255" s="30"/>
      <c r="G255" s="30"/>
      <c r="H255" s="29"/>
      <c r="I255" s="165"/>
    </row>
    <row r="256" spans="1:9" s="177" customFormat="1" ht="15.6" customHeight="1" x14ac:dyDescent="0.25">
      <c r="A256" s="163"/>
      <c r="B256" s="164"/>
      <c r="C256" s="20"/>
      <c r="D256" s="226" t="s">
        <v>122</v>
      </c>
      <c r="E256" s="10"/>
      <c r="F256" s="30">
        <v>1</v>
      </c>
      <c r="G256" s="30" t="s">
        <v>12</v>
      </c>
      <c r="H256" s="29"/>
      <c r="I256" s="165">
        <f>F256*H256</f>
        <v>0</v>
      </c>
    </row>
    <row r="257" spans="1:9" ht="12.75" customHeight="1" x14ac:dyDescent="0.25">
      <c r="A257" s="162"/>
      <c r="B257" s="164"/>
      <c r="C257" s="20"/>
      <c r="D257" s="226"/>
      <c r="E257" s="10"/>
      <c r="F257" s="30"/>
      <c r="G257" s="30"/>
      <c r="H257" s="29"/>
      <c r="I257" s="165"/>
    </row>
    <row r="258" spans="1:9" s="177" customFormat="1" ht="55.5" customHeight="1" x14ac:dyDescent="0.25">
      <c r="A258" s="163" t="s">
        <v>72</v>
      </c>
      <c r="B258" s="164">
        <f>B255+0.01</f>
        <v>41.29</v>
      </c>
      <c r="C258" s="178"/>
      <c r="D258" s="22" t="s">
        <v>27</v>
      </c>
      <c r="E258" s="15"/>
      <c r="F258" s="30"/>
      <c r="G258" s="30"/>
      <c r="H258" s="29"/>
      <c r="I258" s="165"/>
    </row>
    <row r="259" spans="1:9" s="177" customFormat="1" ht="14.4" customHeight="1" x14ac:dyDescent="0.25">
      <c r="A259" s="163"/>
      <c r="B259" s="164"/>
      <c r="C259" s="178"/>
      <c r="D259" s="226" t="s">
        <v>204</v>
      </c>
      <c r="E259" s="10"/>
      <c r="F259" s="30">
        <v>15</v>
      </c>
      <c r="G259" s="30" t="s">
        <v>18</v>
      </c>
      <c r="H259" s="29"/>
      <c r="I259" s="165">
        <f t="shared" ref="I259:I262" si="17">F259*H259</f>
        <v>0</v>
      </c>
    </row>
    <row r="260" spans="1:9" s="177" customFormat="1" ht="14.4" customHeight="1" x14ac:dyDescent="0.25">
      <c r="A260" s="163"/>
      <c r="B260" s="164"/>
      <c r="C260" s="178"/>
      <c r="D260" s="226" t="s">
        <v>206</v>
      </c>
      <c r="E260" s="10"/>
      <c r="F260" s="30">
        <v>1</v>
      </c>
      <c r="G260" s="30" t="s">
        <v>18</v>
      </c>
      <c r="H260" s="29"/>
      <c r="I260" s="165">
        <f t="shared" si="17"/>
        <v>0</v>
      </c>
    </row>
    <row r="261" spans="1:9" s="177" customFormat="1" ht="14.4" customHeight="1" x14ac:dyDescent="0.25">
      <c r="A261" s="163"/>
      <c r="B261" s="164"/>
      <c r="C261" s="178"/>
      <c r="D261" s="226" t="s">
        <v>208</v>
      </c>
      <c r="E261" s="10"/>
      <c r="F261" s="30">
        <v>40</v>
      </c>
      <c r="G261" s="30" t="s">
        <v>18</v>
      </c>
      <c r="H261" s="29"/>
      <c r="I261" s="165">
        <f t="shared" si="17"/>
        <v>0</v>
      </c>
    </row>
    <row r="262" spans="1:9" s="177" customFormat="1" ht="14.4" customHeight="1" x14ac:dyDescent="0.25">
      <c r="A262" s="163"/>
      <c r="B262" s="164"/>
      <c r="C262" s="178"/>
      <c r="D262" s="226" t="s">
        <v>209</v>
      </c>
      <c r="E262" s="10"/>
      <c r="F262" s="30">
        <v>25</v>
      </c>
      <c r="G262" s="30" t="s">
        <v>18</v>
      </c>
      <c r="H262" s="29"/>
      <c r="I262" s="165">
        <f t="shared" si="17"/>
        <v>0</v>
      </c>
    </row>
    <row r="263" spans="1:9" s="46" customFormat="1" ht="12.75" customHeight="1" x14ac:dyDescent="0.25">
      <c r="A263" s="163"/>
      <c r="B263" s="164"/>
      <c r="C263" s="20"/>
      <c r="D263" s="22"/>
      <c r="E263" s="15"/>
      <c r="F263" s="30"/>
      <c r="G263" s="30"/>
      <c r="H263" s="29"/>
      <c r="I263" s="165"/>
    </row>
    <row r="264" spans="1:9" s="46" customFormat="1" x14ac:dyDescent="0.25">
      <c r="A264" s="159"/>
      <c r="B264" s="169" t="s">
        <v>19</v>
      </c>
      <c r="C264" s="19"/>
      <c r="D264" s="199" t="s">
        <v>11</v>
      </c>
      <c r="E264" s="11"/>
      <c r="F264" s="30"/>
      <c r="G264" s="30"/>
      <c r="H264" s="29"/>
      <c r="I264" s="165"/>
    </row>
    <row r="265" spans="1:9" s="46" customFormat="1" x14ac:dyDescent="0.25">
      <c r="A265" s="159"/>
      <c r="B265" s="169"/>
      <c r="C265" s="19"/>
      <c r="D265" s="22" t="s">
        <v>19</v>
      </c>
      <c r="E265" s="11"/>
      <c r="F265" s="30"/>
      <c r="G265" s="30"/>
      <c r="H265" s="29"/>
      <c r="I265" s="165"/>
    </row>
    <row r="266" spans="1:9" s="46" customFormat="1" ht="100.8" customHeight="1" x14ac:dyDescent="0.25">
      <c r="A266" s="159"/>
      <c r="B266" s="169"/>
      <c r="C266" s="19"/>
      <c r="D266" s="22" t="s">
        <v>106</v>
      </c>
      <c r="E266" s="11"/>
      <c r="F266" s="30"/>
      <c r="G266" s="30"/>
      <c r="H266" s="29"/>
      <c r="I266" s="165"/>
    </row>
    <row r="267" spans="1:9" s="177" customFormat="1" x14ac:dyDescent="0.25">
      <c r="A267" s="173"/>
      <c r="B267" s="241"/>
      <c r="C267" s="174"/>
      <c r="D267" s="179"/>
      <c r="E267" s="11"/>
      <c r="F267" s="30"/>
      <c r="G267" s="30"/>
      <c r="H267" s="29"/>
      <c r="I267" s="165"/>
    </row>
    <row r="268" spans="1:9" s="46" customFormat="1" ht="30" customHeight="1" x14ac:dyDescent="0.25">
      <c r="A268" s="163" t="s">
        <v>72</v>
      </c>
      <c r="B268" s="164">
        <f>B258+0.01</f>
        <v>41.3</v>
      </c>
      <c r="C268" s="20"/>
      <c r="D268" s="22" t="s">
        <v>107</v>
      </c>
      <c r="E268" s="10"/>
      <c r="F268" s="30"/>
      <c r="G268" s="30"/>
      <c r="H268" s="29"/>
      <c r="I268" s="165"/>
    </row>
    <row r="269" spans="1:9" s="46" customFormat="1" ht="12.75" customHeight="1" x14ac:dyDescent="0.25">
      <c r="A269" s="162"/>
      <c r="B269" s="164"/>
      <c r="C269" s="20"/>
      <c r="D269" s="226" t="s">
        <v>122</v>
      </c>
      <c r="E269" s="10"/>
      <c r="F269" s="30">
        <v>50</v>
      </c>
      <c r="G269" s="30" t="s">
        <v>18</v>
      </c>
      <c r="H269" s="29"/>
      <c r="I269" s="165">
        <f>F269*H269</f>
        <v>0</v>
      </c>
    </row>
    <row r="270" spans="1:9" s="177" customFormat="1" ht="12.75" customHeight="1" x14ac:dyDescent="0.25">
      <c r="A270" s="173"/>
      <c r="B270" s="240"/>
      <c r="C270" s="178"/>
      <c r="D270" s="22"/>
      <c r="E270" s="10"/>
      <c r="F270" s="30"/>
      <c r="G270" s="30"/>
      <c r="H270" s="29"/>
      <c r="I270" s="165"/>
    </row>
    <row r="271" spans="1:9" s="177" customFormat="1" ht="13.5" customHeight="1" x14ac:dyDescent="0.25">
      <c r="A271" s="163" t="s">
        <v>72</v>
      </c>
      <c r="B271" s="164">
        <f>B268+0.01</f>
        <v>41.31</v>
      </c>
      <c r="C271" s="178"/>
      <c r="D271" s="22" t="s">
        <v>108</v>
      </c>
      <c r="E271" s="10"/>
      <c r="F271" s="30"/>
      <c r="G271" s="30"/>
      <c r="H271" s="29"/>
      <c r="I271" s="165"/>
    </row>
    <row r="272" spans="1:9" s="177" customFormat="1" ht="13.5" customHeight="1" x14ac:dyDescent="0.25">
      <c r="A272" s="163"/>
      <c r="B272" s="164"/>
      <c r="C272" s="178"/>
      <c r="D272" s="226" t="s">
        <v>122</v>
      </c>
      <c r="E272" s="10"/>
      <c r="F272" s="30">
        <v>20</v>
      </c>
      <c r="G272" s="30" t="s">
        <v>18</v>
      </c>
      <c r="H272" s="29"/>
      <c r="I272" s="165">
        <f>F272*H272</f>
        <v>0</v>
      </c>
    </row>
    <row r="273" spans="1:9" s="46" customFormat="1" x14ac:dyDescent="0.25">
      <c r="A273" s="192"/>
      <c r="B273" s="164"/>
      <c r="C273" s="20"/>
      <c r="D273" s="22"/>
      <c r="E273" s="14"/>
      <c r="F273" s="30"/>
      <c r="G273" s="30"/>
      <c r="H273" s="29"/>
      <c r="I273" s="165"/>
    </row>
    <row r="274" spans="1:9" s="46" customFormat="1" ht="13.8" thickBot="1" x14ac:dyDescent="0.3">
      <c r="A274" s="193"/>
      <c r="B274" s="236" t="s">
        <v>19</v>
      </c>
      <c r="C274" s="194"/>
      <c r="D274" s="195" t="s">
        <v>22</v>
      </c>
      <c r="E274" s="196"/>
      <c r="F274" s="227"/>
      <c r="G274" s="197"/>
      <c r="H274" s="197"/>
      <c r="I274" s="216">
        <f>SUM(I238:I273)</f>
        <v>0</v>
      </c>
    </row>
    <row r="275" spans="1:9" s="46" customFormat="1" x14ac:dyDescent="0.25">
      <c r="A275" s="201"/>
      <c r="B275" s="237"/>
      <c r="C275" s="202"/>
      <c r="D275" s="203" t="s">
        <v>23</v>
      </c>
      <c r="E275" s="204"/>
      <c r="F275" s="228"/>
      <c r="G275" s="205"/>
      <c r="H275" s="206"/>
      <c r="I275" s="217">
        <f>I274</f>
        <v>0</v>
      </c>
    </row>
    <row r="276" spans="1:9" s="46" customFormat="1" x14ac:dyDescent="0.25">
      <c r="A276" s="159"/>
      <c r="B276" s="238"/>
      <c r="C276" s="21"/>
      <c r="D276" s="25"/>
      <c r="E276" s="12"/>
      <c r="F276" s="231"/>
      <c r="G276" s="3"/>
      <c r="H276" s="29"/>
      <c r="I276" s="218"/>
    </row>
    <row r="277" spans="1:9" s="46" customFormat="1" ht="92.4" x14ac:dyDescent="0.25">
      <c r="A277" s="163" t="s">
        <v>72</v>
      </c>
      <c r="B277" s="164">
        <f>B271+0.01</f>
        <v>41.32</v>
      </c>
      <c r="C277" s="20"/>
      <c r="D277" s="22" t="s">
        <v>109</v>
      </c>
      <c r="E277" s="10"/>
      <c r="F277" s="30"/>
      <c r="G277" s="30"/>
      <c r="H277" s="29"/>
      <c r="I277" s="165"/>
    </row>
    <row r="278" spans="1:9" s="46" customFormat="1" ht="12.75" customHeight="1" x14ac:dyDescent="0.25">
      <c r="A278" s="162"/>
      <c r="B278" s="164"/>
      <c r="C278" s="20"/>
      <c r="D278" s="226" t="s">
        <v>122</v>
      </c>
      <c r="E278" s="10"/>
      <c r="F278" s="30">
        <v>10</v>
      </c>
      <c r="G278" s="30" t="s">
        <v>18</v>
      </c>
      <c r="H278" s="29"/>
      <c r="I278" s="165">
        <f>F278*H278</f>
        <v>0</v>
      </c>
    </row>
    <row r="279" spans="1:9" s="46" customFormat="1" x14ac:dyDescent="0.25">
      <c r="A279" s="159"/>
      <c r="B279" s="164"/>
      <c r="C279" s="20"/>
      <c r="D279" s="22"/>
      <c r="E279" s="10"/>
      <c r="F279" s="30"/>
      <c r="G279" s="30"/>
      <c r="H279" s="29"/>
      <c r="I279" s="165"/>
    </row>
    <row r="280" spans="1:9" s="177" customFormat="1" ht="79.2" x14ac:dyDescent="0.25">
      <c r="A280" s="163" t="s">
        <v>72</v>
      </c>
      <c r="B280" s="164">
        <f>B277+0.01</f>
        <v>41.33</v>
      </c>
      <c r="C280" s="178"/>
      <c r="D280" s="22" t="s">
        <v>110</v>
      </c>
      <c r="E280" s="10"/>
      <c r="F280" s="30"/>
      <c r="G280" s="30"/>
      <c r="H280" s="29"/>
      <c r="I280" s="165"/>
    </row>
    <row r="281" spans="1:9" s="177" customFormat="1" ht="13.5" customHeight="1" x14ac:dyDescent="0.25">
      <c r="A281" s="163"/>
      <c r="B281" s="164"/>
      <c r="C281" s="178"/>
      <c r="D281" s="226" t="s">
        <v>204</v>
      </c>
      <c r="E281" s="10"/>
      <c r="F281" s="30">
        <v>100</v>
      </c>
      <c r="G281" s="30" t="s">
        <v>18</v>
      </c>
      <c r="H281" s="29"/>
      <c r="I281" s="165">
        <f t="shared" ref="I281:I285" si="18">F281*H281</f>
        <v>0</v>
      </c>
    </row>
    <row r="282" spans="1:9" s="177" customFormat="1" ht="13.5" customHeight="1" x14ac:dyDescent="0.25">
      <c r="A282" s="163"/>
      <c r="B282" s="164"/>
      <c r="C282" s="178"/>
      <c r="D282" s="226" t="s">
        <v>206</v>
      </c>
      <c r="E282" s="10"/>
      <c r="F282" s="30">
        <v>10</v>
      </c>
      <c r="G282" s="30" t="s">
        <v>18</v>
      </c>
      <c r="H282" s="29"/>
      <c r="I282" s="165">
        <f t="shared" si="18"/>
        <v>0</v>
      </c>
    </row>
    <row r="283" spans="1:9" s="177" customFormat="1" ht="13.5" customHeight="1" x14ac:dyDescent="0.25">
      <c r="A283" s="163"/>
      <c r="B283" s="164"/>
      <c r="C283" s="178"/>
      <c r="D283" s="226" t="s">
        <v>208</v>
      </c>
      <c r="E283" s="10"/>
      <c r="F283" s="30">
        <v>110</v>
      </c>
      <c r="G283" s="30" t="s">
        <v>18</v>
      </c>
      <c r="H283" s="29"/>
      <c r="I283" s="165">
        <f t="shared" si="18"/>
        <v>0</v>
      </c>
    </row>
    <row r="284" spans="1:9" s="177" customFormat="1" ht="13.5" customHeight="1" x14ac:dyDescent="0.25">
      <c r="A284" s="163"/>
      <c r="B284" s="164"/>
      <c r="C284" s="178"/>
      <c r="D284" s="226" t="s">
        <v>209</v>
      </c>
      <c r="E284" s="10"/>
      <c r="F284" s="30">
        <v>110</v>
      </c>
      <c r="G284" s="30" t="s">
        <v>18</v>
      </c>
      <c r="H284" s="29"/>
      <c r="I284" s="165">
        <f t="shared" si="18"/>
        <v>0</v>
      </c>
    </row>
    <row r="285" spans="1:9" s="177" customFormat="1" ht="13.5" customHeight="1" x14ac:dyDescent="0.25">
      <c r="A285" s="163"/>
      <c r="B285" s="164"/>
      <c r="C285" s="178"/>
      <c r="D285" s="226" t="s">
        <v>205</v>
      </c>
      <c r="E285" s="12"/>
      <c r="F285" s="30">
        <v>15</v>
      </c>
      <c r="G285" s="30" t="s">
        <v>18</v>
      </c>
      <c r="H285" s="29"/>
      <c r="I285" s="165">
        <f t="shared" si="18"/>
        <v>0</v>
      </c>
    </row>
    <row r="286" spans="1:9" s="177" customFormat="1" x14ac:dyDescent="0.25">
      <c r="A286" s="173"/>
      <c r="B286" s="240"/>
      <c r="C286" s="178"/>
      <c r="D286" s="179"/>
      <c r="E286" s="10"/>
      <c r="F286" s="30"/>
      <c r="G286" s="30"/>
      <c r="H286" s="29"/>
      <c r="I286" s="165"/>
    </row>
    <row r="287" spans="1:9" s="177" customFormat="1" ht="79.2" x14ac:dyDescent="0.25">
      <c r="A287" s="163" t="s">
        <v>72</v>
      </c>
      <c r="B287" s="164">
        <f>B280+0.01</f>
        <v>41.34</v>
      </c>
      <c r="C287" s="20"/>
      <c r="D287" s="22" t="s">
        <v>2</v>
      </c>
      <c r="E287" s="10"/>
      <c r="F287" s="30"/>
      <c r="G287" s="30"/>
      <c r="H287" s="29"/>
      <c r="I287" s="165"/>
    </row>
    <row r="288" spans="1:9" s="177" customFormat="1" ht="13.5" customHeight="1" x14ac:dyDescent="0.25">
      <c r="A288" s="163"/>
      <c r="B288" s="164"/>
      <c r="C288" s="178"/>
      <c r="D288" s="226" t="s">
        <v>122</v>
      </c>
      <c r="E288" s="10"/>
      <c r="F288" s="30">
        <v>20</v>
      </c>
      <c r="G288" s="30" t="s">
        <v>18</v>
      </c>
      <c r="H288" s="29"/>
      <c r="I288" s="165">
        <f>F288*H288</f>
        <v>0</v>
      </c>
    </row>
    <row r="289" spans="1:9" s="177" customFormat="1" ht="13.5" customHeight="1" x14ac:dyDescent="0.25">
      <c r="A289" s="163"/>
      <c r="B289" s="164"/>
      <c r="C289" s="178"/>
      <c r="D289" s="246"/>
      <c r="E289" s="10"/>
      <c r="F289" s="30"/>
      <c r="G289" s="30"/>
      <c r="H289" s="29"/>
      <c r="I289" s="165"/>
    </row>
    <row r="290" spans="1:9" s="177" customFormat="1" x14ac:dyDescent="0.25">
      <c r="A290" s="173"/>
      <c r="B290" s="169" t="s">
        <v>19</v>
      </c>
      <c r="C290" s="19"/>
      <c r="D290" s="199" t="s">
        <v>13</v>
      </c>
      <c r="E290" s="11"/>
      <c r="F290" s="30"/>
      <c r="G290" s="31"/>
      <c r="H290" s="29"/>
      <c r="I290" s="222"/>
    </row>
    <row r="291" spans="1:9" s="177" customFormat="1" x14ac:dyDescent="0.25">
      <c r="A291" s="173"/>
      <c r="B291" s="164"/>
      <c r="C291" s="20"/>
      <c r="D291" s="22"/>
      <c r="E291" s="14"/>
      <c r="F291" s="30"/>
      <c r="G291" s="30"/>
      <c r="H291" s="29"/>
      <c r="I291" s="165"/>
    </row>
    <row r="292" spans="1:9" s="177" customFormat="1" x14ac:dyDescent="0.25">
      <c r="A292" s="173"/>
      <c r="B292" s="164"/>
      <c r="C292" s="20"/>
      <c r="D292" s="22" t="s">
        <v>78</v>
      </c>
      <c r="E292" s="14"/>
      <c r="F292" s="30"/>
      <c r="G292" s="30"/>
      <c r="H292" s="29"/>
      <c r="I292" s="165"/>
    </row>
    <row r="293" spans="1:9" s="177" customFormat="1" ht="105" customHeight="1" x14ac:dyDescent="0.25">
      <c r="A293" s="159"/>
      <c r="B293" s="164"/>
      <c r="C293" s="20"/>
      <c r="D293" s="22" t="s">
        <v>111</v>
      </c>
      <c r="E293" s="14"/>
      <c r="F293" s="30"/>
      <c r="G293" s="30"/>
      <c r="H293" s="29"/>
      <c r="I293" s="165"/>
    </row>
    <row r="294" spans="1:9" s="177" customFormat="1" x14ac:dyDescent="0.25">
      <c r="A294" s="159"/>
      <c r="B294" s="164"/>
      <c r="C294" s="20"/>
      <c r="D294" s="22"/>
      <c r="E294" s="14"/>
      <c r="F294" s="30"/>
      <c r="G294" s="30"/>
      <c r="H294" s="29"/>
      <c r="I294" s="165"/>
    </row>
    <row r="295" spans="1:9" s="177" customFormat="1" ht="27.75" customHeight="1" x14ac:dyDescent="0.25">
      <c r="A295" s="163" t="s">
        <v>72</v>
      </c>
      <c r="B295" s="164">
        <f>B287+0.01</f>
        <v>41.35</v>
      </c>
      <c r="C295" s="20"/>
      <c r="D295" s="22" t="s">
        <v>112</v>
      </c>
      <c r="E295" s="15"/>
      <c r="F295" s="30"/>
      <c r="G295" s="30"/>
      <c r="H295" s="29"/>
      <c r="I295" s="165"/>
    </row>
    <row r="296" spans="1:9" ht="12.75" customHeight="1" x14ac:dyDescent="0.25">
      <c r="A296" s="162"/>
      <c r="B296" s="164"/>
      <c r="C296" s="20"/>
      <c r="D296" s="226" t="s">
        <v>204</v>
      </c>
      <c r="E296" s="10"/>
      <c r="F296" s="30">
        <f>F55</f>
        <v>875</v>
      </c>
      <c r="G296" s="30" t="s">
        <v>18</v>
      </c>
      <c r="H296" s="29"/>
      <c r="I296" s="165">
        <f t="shared" ref="I296:I300" si="19">F296*H296</f>
        <v>0</v>
      </c>
    </row>
    <row r="297" spans="1:9" ht="12.75" customHeight="1" x14ac:dyDescent="0.25">
      <c r="A297" s="162"/>
      <c r="B297" s="164"/>
      <c r="C297" s="20"/>
      <c r="D297" s="226" t="s">
        <v>206</v>
      </c>
      <c r="E297" s="10"/>
      <c r="F297" s="30">
        <f t="shared" ref="F297:F300" si="20">F56</f>
        <v>110</v>
      </c>
      <c r="G297" s="30" t="s">
        <v>18</v>
      </c>
      <c r="H297" s="29"/>
      <c r="I297" s="165">
        <f t="shared" si="19"/>
        <v>0</v>
      </c>
    </row>
    <row r="298" spans="1:9" ht="12.75" customHeight="1" x14ac:dyDescent="0.25">
      <c r="A298" s="162"/>
      <c r="B298" s="164"/>
      <c r="C298" s="20"/>
      <c r="D298" s="226" t="s">
        <v>208</v>
      </c>
      <c r="E298" s="10"/>
      <c r="F298" s="30">
        <f t="shared" si="20"/>
        <v>810</v>
      </c>
      <c r="G298" s="30" t="s">
        <v>18</v>
      </c>
      <c r="H298" s="29"/>
      <c r="I298" s="165">
        <f t="shared" si="19"/>
        <v>0</v>
      </c>
    </row>
    <row r="299" spans="1:9" ht="12.75" customHeight="1" x14ac:dyDescent="0.25">
      <c r="A299" s="162"/>
      <c r="B299" s="164"/>
      <c r="C299" s="20"/>
      <c r="D299" s="226" t="s">
        <v>209</v>
      </c>
      <c r="E299" s="10"/>
      <c r="F299" s="30">
        <f t="shared" si="20"/>
        <v>810</v>
      </c>
      <c r="G299" s="30" t="s">
        <v>18</v>
      </c>
      <c r="H299" s="29"/>
      <c r="I299" s="165">
        <f t="shared" si="19"/>
        <v>0</v>
      </c>
    </row>
    <row r="300" spans="1:9" s="46" customFormat="1" x14ac:dyDescent="0.25">
      <c r="A300" s="159"/>
      <c r="B300" s="238"/>
      <c r="C300" s="21"/>
      <c r="D300" s="226" t="s">
        <v>205</v>
      </c>
      <c r="E300" s="12"/>
      <c r="F300" s="30">
        <f t="shared" si="20"/>
        <v>950</v>
      </c>
      <c r="G300" s="30" t="s">
        <v>18</v>
      </c>
      <c r="H300" s="29"/>
      <c r="I300" s="165">
        <f t="shared" si="19"/>
        <v>0</v>
      </c>
    </row>
    <row r="301" spans="1:9" s="177" customFormat="1" x14ac:dyDescent="0.25">
      <c r="A301" s="159"/>
      <c r="B301" s="164"/>
      <c r="C301" s="20"/>
      <c r="D301" s="22"/>
      <c r="E301" s="15"/>
      <c r="F301" s="30"/>
      <c r="G301" s="31"/>
      <c r="H301" s="29"/>
      <c r="I301" s="222"/>
    </row>
    <row r="302" spans="1:9" s="177" customFormat="1" x14ac:dyDescent="0.25">
      <c r="A302" s="163" t="s">
        <v>72</v>
      </c>
      <c r="B302" s="164">
        <f>B295+0.01</f>
        <v>41.36</v>
      </c>
      <c r="C302" s="20"/>
      <c r="D302" s="22" t="s">
        <v>113</v>
      </c>
      <c r="E302" s="15"/>
      <c r="F302" s="30"/>
      <c r="G302" s="30"/>
      <c r="H302" s="29"/>
      <c r="I302" s="165"/>
    </row>
    <row r="303" spans="1:9" s="177" customFormat="1" x14ac:dyDescent="0.25">
      <c r="A303" s="163"/>
      <c r="B303" s="164"/>
      <c r="C303" s="20"/>
      <c r="D303" s="226" t="s">
        <v>122</v>
      </c>
      <c r="E303" s="15"/>
      <c r="F303" s="30">
        <f>SUM(F296:F300)</f>
        <v>3555</v>
      </c>
      <c r="G303" s="30" t="s">
        <v>18</v>
      </c>
      <c r="H303" s="29"/>
      <c r="I303" s="165">
        <f>F303*H303</f>
        <v>0</v>
      </c>
    </row>
    <row r="304" spans="1:9" s="177" customFormat="1" x14ac:dyDescent="0.25">
      <c r="A304" s="159"/>
      <c r="B304" s="164"/>
      <c r="C304" s="20"/>
      <c r="D304" s="22"/>
      <c r="E304" s="15"/>
      <c r="F304" s="30"/>
      <c r="G304" s="31"/>
      <c r="H304" s="29"/>
      <c r="I304" s="222"/>
    </row>
    <row r="305" spans="1:9" s="177" customFormat="1" ht="26.4" x14ac:dyDescent="0.25">
      <c r="A305" s="163" t="s">
        <v>72</v>
      </c>
      <c r="B305" s="164">
        <f>B302+0.01</f>
        <v>41.37</v>
      </c>
      <c r="C305" s="20"/>
      <c r="D305" s="22" t="s">
        <v>123</v>
      </c>
      <c r="E305" s="15"/>
      <c r="F305" s="30"/>
      <c r="G305" s="30"/>
      <c r="H305" s="29"/>
      <c r="I305" s="165"/>
    </row>
    <row r="306" spans="1:9" s="177" customFormat="1" x14ac:dyDescent="0.25">
      <c r="A306" s="163"/>
      <c r="B306" s="164"/>
      <c r="C306" s="20"/>
      <c r="D306" s="226" t="s">
        <v>122</v>
      </c>
      <c r="E306" s="15"/>
      <c r="F306" s="30">
        <f>F303</f>
        <v>3555</v>
      </c>
      <c r="G306" s="30" t="s">
        <v>18</v>
      </c>
      <c r="H306" s="29"/>
      <c r="I306" s="165">
        <f>F306*H306</f>
        <v>0</v>
      </c>
    </row>
    <row r="307" spans="1:9" s="46" customFormat="1" x14ac:dyDescent="0.25">
      <c r="A307" s="192"/>
      <c r="B307" s="164"/>
      <c r="C307" s="20"/>
      <c r="D307" s="22"/>
      <c r="E307" s="14"/>
      <c r="F307" s="30"/>
      <c r="G307" s="30"/>
      <c r="H307" s="29"/>
      <c r="I307" s="165"/>
    </row>
    <row r="308" spans="1:9" s="46" customFormat="1" ht="13.8" thickBot="1" x14ac:dyDescent="0.3">
      <c r="A308" s="193"/>
      <c r="B308" s="236" t="s">
        <v>19</v>
      </c>
      <c r="C308" s="194"/>
      <c r="D308" s="195" t="s">
        <v>22</v>
      </c>
      <c r="E308" s="196"/>
      <c r="F308" s="227"/>
      <c r="G308" s="197"/>
      <c r="H308" s="197"/>
      <c r="I308" s="216">
        <f>SUM(I275:I307)</f>
        <v>0</v>
      </c>
    </row>
    <row r="309" spans="1:9" s="46" customFormat="1" x14ac:dyDescent="0.25">
      <c r="A309" s="201"/>
      <c r="B309" s="237"/>
      <c r="C309" s="202"/>
      <c r="D309" s="203" t="s">
        <v>23</v>
      </c>
      <c r="E309" s="204"/>
      <c r="F309" s="228"/>
      <c r="G309" s="205"/>
      <c r="H309" s="206"/>
      <c r="I309" s="217">
        <f>I308</f>
        <v>0</v>
      </c>
    </row>
    <row r="310" spans="1:9" s="46" customFormat="1" ht="14.4" customHeight="1" x14ac:dyDescent="0.25">
      <c r="A310" s="159"/>
      <c r="B310" s="238"/>
      <c r="C310" s="21"/>
      <c r="D310" s="25"/>
      <c r="E310" s="12"/>
      <c r="F310" s="231"/>
      <c r="G310" s="3"/>
      <c r="H310" s="29"/>
      <c r="I310" s="218"/>
    </row>
    <row r="311" spans="1:9" s="177" customFormat="1" x14ac:dyDescent="0.25">
      <c r="A311" s="173"/>
      <c r="B311" s="169" t="s">
        <v>19</v>
      </c>
      <c r="C311" s="19"/>
      <c r="D311" s="199" t="s">
        <v>8</v>
      </c>
      <c r="E311" s="16"/>
      <c r="F311" s="30"/>
      <c r="G311" s="30"/>
      <c r="H311" s="29"/>
      <c r="I311" s="165"/>
    </row>
    <row r="312" spans="1:9" s="177" customFormat="1" x14ac:dyDescent="0.25">
      <c r="A312" s="173"/>
      <c r="B312" s="169"/>
      <c r="C312" s="19"/>
      <c r="D312" s="23"/>
      <c r="E312" s="16"/>
      <c r="F312" s="30"/>
      <c r="G312" s="30"/>
      <c r="H312" s="29"/>
      <c r="I312" s="165"/>
    </row>
    <row r="313" spans="1:9" s="177" customFormat="1" ht="26.4" x14ac:dyDescent="0.25">
      <c r="A313" s="163" t="s">
        <v>72</v>
      </c>
      <c r="B313" s="164">
        <f>B305+0.01</f>
        <v>41.38</v>
      </c>
      <c r="C313" s="20"/>
      <c r="D313" s="22" t="s">
        <v>114</v>
      </c>
      <c r="E313" s="15"/>
      <c r="F313" s="30"/>
      <c r="G313" s="30"/>
      <c r="H313" s="29"/>
      <c r="I313" s="165"/>
    </row>
    <row r="314" spans="1:9" ht="12.75" customHeight="1" x14ac:dyDescent="0.25">
      <c r="A314" s="162"/>
      <c r="B314" s="164"/>
      <c r="C314" s="20"/>
      <c r="D314" s="226" t="s">
        <v>204</v>
      </c>
      <c r="E314" s="10"/>
      <c r="F314" s="30">
        <f>F55</f>
        <v>875</v>
      </c>
      <c r="G314" s="30" t="s">
        <v>18</v>
      </c>
      <c r="H314" s="29"/>
      <c r="I314" s="165">
        <f t="shared" ref="I314:I318" si="21">F314*H314</f>
        <v>0</v>
      </c>
    </row>
    <row r="315" spans="1:9" ht="12.75" customHeight="1" x14ac:dyDescent="0.25">
      <c r="A315" s="162"/>
      <c r="B315" s="164"/>
      <c r="C315" s="20"/>
      <c r="D315" s="226" t="s">
        <v>206</v>
      </c>
      <c r="E315" s="10"/>
      <c r="F315" s="30">
        <f t="shared" ref="F315:F318" si="22">F56</f>
        <v>110</v>
      </c>
      <c r="G315" s="30" t="s">
        <v>18</v>
      </c>
      <c r="H315" s="29"/>
      <c r="I315" s="165">
        <f t="shared" si="21"/>
        <v>0</v>
      </c>
    </row>
    <row r="316" spans="1:9" ht="12.75" customHeight="1" x14ac:dyDescent="0.25">
      <c r="A316" s="162"/>
      <c r="B316" s="164"/>
      <c r="C316" s="20"/>
      <c r="D316" s="226" t="s">
        <v>208</v>
      </c>
      <c r="E316" s="10"/>
      <c r="F316" s="30">
        <f t="shared" si="22"/>
        <v>810</v>
      </c>
      <c r="G316" s="30" t="s">
        <v>18</v>
      </c>
      <c r="H316" s="29"/>
      <c r="I316" s="165">
        <f t="shared" si="21"/>
        <v>0</v>
      </c>
    </row>
    <row r="317" spans="1:9" ht="12.75" customHeight="1" x14ac:dyDescent="0.25">
      <c r="A317" s="162"/>
      <c r="B317" s="164"/>
      <c r="C317" s="20"/>
      <c r="D317" s="226" t="s">
        <v>209</v>
      </c>
      <c r="E317" s="10"/>
      <c r="F317" s="30">
        <f t="shared" si="22"/>
        <v>810</v>
      </c>
      <c r="G317" s="30" t="s">
        <v>18</v>
      </c>
      <c r="H317" s="29"/>
      <c r="I317" s="165">
        <f t="shared" si="21"/>
        <v>0</v>
      </c>
    </row>
    <row r="318" spans="1:9" s="46" customFormat="1" x14ac:dyDescent="0.25">
      <c r="A318" s="159"/>
      <c r="B318" s="238"/>
      <c r="C318" s="21"/>
      <c r="D318" s="226" t="s">
        <v>205</v>
      </c>
      <c r="E318" s="12"/>
      <c r="F318" s="30">
        <f t="shared" si="22"/>
        <v>950</v>
      </c>
      <c r="G318" s="30" t="s">
        <v>18</v>
      </c>
      <c r="H318" s="29"/>
      <c r="I318" s="165">
        <f t="shared" si="21"/>
        <v>0</v>
      </c>
    </row>
    <row r="319" spans="1:9" s="46" customFormat="1" x14ac:dyDescent="0.25">
      <c r="A319" s="159"/>
      <c r="B319" s="238"/>
      <c r="C319" s="21"/>
      <c r="D319" s="226"/>
      <c r="E319" s="12"/>
      <c r="F319" s="30"/>
      <c r="G319" s="30"/>
      <c r="H319" s="29"/>
      <c r="I319" s="165"/>
    </row>
    <row r="320" spans="1:9" s="177" customFormat="1" ht="26.4" x14ac:dyDescent="0.25">
      <c r="A320" s="163" t="s">
        <v>72</v>
      </c>
      <c r="B320" s="164">
        <f>B313+0.01</f>
        <v>41.39</v>
      </c>
      <c r="C320" s="20"/>
      <c r="D320" s="22" t="s">
        <v>217</v>
      </c>
      <c r="E320" s="15"/>
      <c r="F320" s="30"/>
      <c r="G320" s="30"/>
      <c r="H320" s="29"/>
      <c r="I320" s="165"/>
    </row>
    <row r="321" spans="1:9" s="46" customFormat="1" x14ac:dyDescent="0.25">
      <c r="A321" s="159"/>
      <c r="B321" s="238"/>
      <c r="C321" s="21"/>
      <c r="D321" s="226" t="s">
        <v>215</v>
      </c>
      <c r="E321" s="12"/>
      <c r="F321" s="30">
        <v>250</v>
      </c>
      <c r="G321" s="30" t="s">
        <v>18</v>
      </c>
      <c r="H321" s="29"/>
      <c r="I321" s="165">
        <f t="shared" ref="I321:I322" si="23">F321*H321</f>
        <v>0</v>
      </c>
    </row>
    <row r="322" spans="1:9" s="46" customFormat="1" x14ac:dyDescent="0.25">
      <c r="A322" s="159"/>
      <c r="B322" s="238"/>
      <c r="C322" s="21"/>
      <c r="D322" s="226" t="s">
        <v>216</v>
      </c>
      <c r="E322" s="12"/>
      <c r="F322" s="30">
        <v>250</v>
      </c>
      <c r="G322" s="30" t="s">
        <v>18</v>
      </c>
      <c r="H322" s="29"/>
      <c r="I322" s="165">
        <f t="shared" si="23"/>
        <v>0</v>
      </c>
    </row>
    <row r="323" spans="1:9" s="177" customFormat="1" x14ac:dyDescent="0.25">
      <c r="A323" s="173"/>
      <c r="B323" s="164"/>
      <c r="C323" s="20"/>
      <c r="D323" s="22"/>
      <c r="E323" s="15"/>
      <c r="F323" s="30"/>
      <c r="G323" s="30"/>
      <c r="H323" s="29"/>
      <c r="I323" s="165"/>
    </row>
    <row r="324" spans="1:9" s="177" customFormat="1" ht="39.6" x14ac:dyDescent="0.25">
      <c r="A324" s="163" t="s">
        <v>72</v>
      </c>
      <c r="B324" s="164">
        <f>B320+0.01</f>
        <v>41.4</v>
      </c>
      <c r="C324" s="20"/>
      <c r="D324" s="22" t="s">
        <v>115</v>
      </c>
      <c r="E324" s="15"/>
      <c r="F324" s="30"/>
      <c r="G324" s="30"/>
      <c r="H324" s="29"/>
      <c r="I324" s="165"/>
    </row>
    <row r="325" spans="1:9" s="177" customFormat="1" x14ac:dyDescent="0.25">
      <c r="A325" s="163"/>
      <c r="B325" s="164"/>
      <c r="C325" s="20"/>
      <c r="D325" s="226" t="s">
        <v>204</v>
      </c>
      <c r="E325" s="10"/>
      <c r="F325" s="30">
        <v>550</v>
      </c>
      <c r="G325" s="30" t="s">
        <v>121</v>
      </c>
      <c r="H325" s="29"/>
      <c r="I325" s="165">
        <f t="shared" ref="I325:I329" si="24">F325*H325</f>
        <v>0</v>
      </c>
    </row>
    <row r="326" spans="1:9" s="177" customFormat="1" x14ac:dyDescent="0.25">
      <c r="A326" s="163"/>
      <c r="B326" s="164"/>
      <c r="C326" s="8"/>
      <c r="D326" s="226" t="s">
        <v>206</v>
      </c>
      <c r="E326" s="10"/>
      <c r="F326" s="30">
        <v>50</v>
      </c>
      <c r="G326" s="30" t="s">
        <v>121</v>
      </c>
      <c r="H326" s="29"/>
      <c r="I326" s="165">
        <f t="shared" si="24"/>
        <v>0</v>
      </c>
    </row>
    <row r="327" spans="1:9" s="177" customFormat="1" x14ac:dyDescent="0.25">
      <c r="A327" s="163"/>
      <c r="B327" s="164"/>
      <c r="C327" s="8"/>
      <c r="D327" s="226" t="s">
        <v>208</v>
      </c>
      <c r="E327" s="10"/>
      <c r="F327" s="30">
        <v>610</v>
      </c>
      <c r="G327" s="30" t="s">
        <v>121</v>
      </c>
      <c r="H327" s="29"/>
      <c r="I327" s="165">
        <f t="shared" si="24"/>
        <v>0</v>
      </c>
    </row>
    <row r="328" spans="1:9" s="177" customFormat="1" x14ac:dyDescent="0.25">
      <c r="A328" s="163"/>
      <c r="B328" s="164"/>
      <c r="C328" s="8"/>
      <c r="D328" s="226" t="s">
        <v>209</v>
      </c>
      <c r="E328" s="10"/>
      <c r="F328" s="30">
        <v>610</v>
      </c>
      <c r="G328" s="30" t="s">
        <v>121</v>
      </c>
      <c r="H328" s="29"/>
      <c r="I328" s="165">
        <f t="shared" si="24"/>
        <v>0</v>
      </c>
    </row>
    <row r="329" spans="1:9" s="177" customFormat="1" x14ac:dyDescent="0.25">
      <c r="A329" s="163"/>
      <c r="B329" s="164"/>
      <c r="C329" s="8"/>
      <c r="D329" s="226" t="s">
        <v>205</v>
      </c>
      <c r="E329" s="12"/>
      <c r="F329" s="30">
        <v>60</v>
      </c>
      <c r="G329" s="30" t="s">
        <v>121</v>
      </c>
      <c r="H329" s="29"/>
      <c r="I329" s="165">
        <f t="shared" si="24"/>
        <v>0</v>
      </c>
    </row>
    <row r="330" spans="1:9" s="177" customFormat="1" x14ac:dyDescent="0.25">
      <c r="A330" s="163"/>
      <c r="B330" s="164"/>
      <c r="C330" s="8"/>
      <c r="D330" s="226"/>
      <c r="E330" s="12"/>
      <c r="F330" s="30"/>
      <c r="G330" s="30"/>
      <c r="H330" s="29"/>
      <c r="I330" s="165"/>
    </row>
    <row r="331" spans="1:9" s="177" customFormat="1" ht="39.6" x14ac:dyDescent="0.25">
      <c r="A331" s="163" t="s">
        <v>72</v>
      </c>
      <c r="B331" s="164">
        <f>B324+0.01</f>
        <v>41.41</v>
      </c>
      <c r="C331" s="20"/>
      <c r="D331" s="22" t="s">
        <v>218</v>
      </c>
      <c r="E331" s="15"/>
      <c r="F331" s="30"/>
      <c r="G331" s="30"/>
      <c r="H331" s="29"/>
      <c r="I331" s="165"/>
    </row>
    <row r="332" spans="1:9" s="177" customFormat="1" x14ac:dyDescent="0.25">
      <c r="A332" s="163"/>
      <c r="B332" s="164"/>
      <c r="C332" s="8"/>
      <c r="D332" s="226" t="s">
        <v>122</v>
      </c>
      <c r="E332" s="15"/>
      <c r="F332" s="30">
        <v>2</v>
      </c>
      <c r="G332" s="30" t="s">
        <v>12</v>
      </c>
      <c r="H332" s="29"/>
      <c r="I332" s="165">
        <f>F332*H332</f>
        <v>0</v>
      </c>
    </row>
    <row r="333" spans="1:9" s="177" customFormat="1" x14ac:dyDescent="0.25">
      <c r="A333" s="163"/>
      <c r="B333" s="164"/>
      <c r="C333" s="8"/>
      <c r="D333" s="226"/>
      <c r="E333" s="12"/>
      <c r="F333" s="30"/>
      <c r="G333" s="30"/>
      <c r="H333" s="29"/>
      <c r="I333" s="165"/>
    </row>
    <row r="334" spans="1:9" s="177" customFormat="1" x14ac:dyDescent="0.25">
      <c r="A334" s="191" t="s">
        <v>72</v>
      </c>
      <c r="B334" s="161">
        <v>51</v>
      </c>
      <c r="C334" s="178"/>
      <c r="D334" s="24" t="s">
        <v>219</v>
      </c>
      <c r="E334" s="180"/>
      <c r="F334" s="250"/>
      <c r="G334" s="175"/>
      <c r="H334" s="176"/>
      <c r="I334" s="220"/>
    </row>
    <row r="335" spans="1:9" s="177" customFormat="1" x14ac:dyDescent="0.25">
      <c r="A335" s="173"/>
      <c r="B335" s="249"/>
      <c r="C335" s="178"/>
      <c r="D335" s="251"/>
      <c r="E335" s="180"/>
      <c r="F335" s="250"/>
      <c r="G335" s="175"/>
      <c r="H335" s="176"/>
      <c r="I335" s="220"/>
    </row>
    <row r="336" spans="1:9" s="177" customFormat="1" x14ac:dyDescent="0.25">
      <c r="A336" s="173"/>
      <c r="B336" s="249"/>
      <c r="C336" s="178"/>
      <c r="D336" s="252" t="s">
        <v>78</v>
      </c>
      <c r="E336" s="180"/>
      <c r="F336" s="250"/>
      <c r="G336" s="175"/>
      <c r="H336" s="176"/>
      <c r="I336" s="220"/>
    </row>
    <row r="337" spans="1:9" s="177" customFormat="1" ht="39.6" x14ac:dyDescent="0.25">
      <c r="A337" s="173"/>
      <c r="B337" s="249"/>
      <c r="C337" s="178"/>
      <c r="D337" s="252" t="s">
        <v>214</v>
      </c>
      <c r="E337" s="180"/>
      <c r="F337" s="250"/>
      <c r="G337" s="175"/>
      <c r="H337" s="176"/>
      <c r="I337" s="220"/>
    </row>
    <row r="338" spans="1:9" s="177" customFormat="1" x14ac:dyDescent="0.25">
      <c r="A338" s="163"/>
      <c r="B338" s="164"/>
      <c r="C338" s="8"/>
      <c r="D338" s="226"/>
      <c r="E338" s="15"/>
      <c r="F338" s="30"/>
      <c r="G338" s="30"/>
      <c r="H338" s="29"/>
      <c r="I338" s="165"/>
    </row>
    <row r="339" spans="1:9" s="177" customFormat="1" ht="26.4" x14ac:dyDescent="0.25">
      <c r="A339" s="163" t="s">
        <v>72</v>
      </c>
      <c r="B339" s="248">
        <f>B334+0.01</f>
        <v>51.01</v>
      </c>
      <c r="C339" s="8"/>
      <c r="D339" s="22" t="s">
        <v>220</v>
      </c>
      <c r="E339" s="15"/>
      <c r="F339" s="30"/>
      <c r="G339" s="30"/>
      <c r="H339" s="29"/>
      <c r="I339" s="165"/>
    </row>
    <row r="340" spans="1:9" s="177" customFormat="1" x14ac:dyDescent="0.25">
      <c r="A340" s="163"/>
      <c r="B340" s="164"/>
      <c r="C340" s="8"/>
      <c r="D340" s="226" t="s">
        <v>221</v>
      </c>
      <c r="E340" s="10"/>
      <c r="F340" s="30">
        <v>20</v>
      </c>
      <c r="G340" s="30" t="s">
        <v>121</v>
      </c>
      <c r="H340" s="29"/>
      <c r="I340" s="165">
        <f t="shared" ref="I340:I341" si="25">F340*H340</f>
        <v>0</v>
      </c>
    </row>
    <row r="341" spans="1:9" s="177" customFormat="1" x14ac:dyDescent="0.25">
      <c r="A341" s="163"/>
      <c r="B341" s="164"/>
      <c r="C341" s="8"/>
      <c r="D341" s="226" t="s">
        <v>222</v>
      </c>
      <c r="E341" s="10"/>
      <c r="F341" s="30">
        <v>20</v>
      </c>
      <c r="G341" s="30" t="s">
        <v>121</v>
      </c>
      <c r="H341" s="29"/>
      <c r="I341" s="165">
        <f t="shared" si="25"/>
        <v>0</v>
      </c>
    </row>
    <row r="342" spans="1:9" s="177" customFormat="1" x14ac:dyDescent="0.25">
      <c r="A342" s="163"/>
      <c r="B342" s="164"/>
      <c r="C342" s="8"/>
      <c r="D342" s="226"/>
      <c r="E342" s="15"/>
      <c r="F342" s="30"/>
      <c r="G342" s="30"/>
      <c r="H342" s="29"/>
      <c r="I342" s="165"/>
    </row>
    <row r="343" spans="1:9" s="177" customFormat="1" ht="26.4" x14ac:dyDescent="0.25">
      <c r="A343" s="163"/>
      <c r="B343" s="164"/>
      <c r="C343" s="8"/>
      <c r="D343" s="22" t="s">
        <v>223</v>
      </c>
      <c r="E343" s="15"/>
      <c r="F343" s="30"/>
      <c r="G343" s="30"/>
      <c r="H343" s="29"/>
      <c r="I343" s="165"/>
    </row>
    <row r="344" spans="1:9" s="177" customFormat="1" x14ac:dyDescent="0.25">
      <c r="A344" s="163" t="s">
        <v>72</v>
      </c>
      <c r="B344" s="248">
        <f>B339+0.01</f>
        <v>51.02</v>
      </c>
      <c r="C344" s="8"/>
      <c r="D344" s="226" t="s">
        <v>222</v>
      </c>
      <c r="E344" s="10"/>
      <c r="F344" s="30">
        <v>5</v>
      </c>
      <c r="G344" s="30" t="s">
        <v>121</v>
      </c>
      <c r="H344" s="29"/>
      <c r="I344" s="165">
        <f>F344*H344</f>
        <v>0</v>
      </c>
    </row>
    <row r="345" spans="1:9" s="46" customFormat="1" x14ac:dyDescent="0.25">
      <c r="A345" s="192"/>
      <c r="B345" s="164"/>
      <c r="C345" s="20"/>
      <c r="D345" s="22"/>
      <c r="E345" s="14"/>
      <c r="F345" s="30"/>
      <c r="G345" s="30"/>
      <c r="H345" s="29"/>
      <c r="I345" s="165"/>
    </row>
    <row r="346" spans="1:9" s="46" customFormat="1" ht="13.8" thickBot="1" x14ac:dyDescent="0.3">
      <c r="A346" s="193"/>
      <c r="B346" s="236" t="s">
        <v>19</v>
      </c>
      <c r="C346" s="194"/>
      <c r="D346" s="195" t="s">
        <v>22</v>
      </c>
      <c r="E346" s="196"/>
      <c r="F346" s="227"/>
      <c r="G346" s="197"/>
      <c r="H346" s="197"/>
      <c r="I346" s="216">
        <f>SUM(I309:I345)</f>
        <v>0</v>
      </c>
    </row>
    <row r="347" spans="1:9" s="46" customFormat="1" x14ac:dyDescent="0.25">
      <c r="A347" s="201"/>
      <c r="B347" s="237"/>
      <c r="C347" s="202"/>
      <c r="D347" s="203" t="s">
        <v>23</v>
      </c>
      <c r="E347" s="204"/>
      <c r="F347" s="228"/>
      <c r="G347" s="205"/>
      <c r="H347" s="206"/>
      <c r="I347" s="217">
        <f>I346</f>
        <v>0</v>
      </c>
    </row>
    <row r="348" spans="1:9" s="46" customFormat="1" ht="14.4" customHeight="1" x14ac:dyDescent="0.25">
      <c r="A348" s="159"/>
      <c r="B348" s="238"/>
      <c r="C348" s="21"/>
      <c r="D348" s="25"/>
      <c r="E348" s="12"/>
      <c r="F348" s="231"/>
      <c r="G348" s="3"/>
      <c r="H348" s="29"/>
      <c r="I348" s="218"/>
    </row>
    <row r="349" spans="1:9" s="177" customFormat="1" x14ac:dyDescent="0.25">
      <c r="A349" s="191" t="s">
        <v>227</v>
      </c>
      <c r="B349" s="161">
        <v>10</v>
      </c>
      <c r="C349" s="178"/>
      <c r="D349" s="24" t="s">
        <v>228</v>
      </c>
      <c r="E349" s="180"/>
      <c r="F349" s="250"/>
      <c r="G349" s="175"/>
      <c r="H349" s="176"/>
      <c r="I349" s="220"/>
    </row>
    <row r="350" spans="1:9" s="177" customFormat="1" x14ac:dyDescent="0.25">
      <c r="A350" s="173"/>
      <c r="B350" s="249"/>
      <c r="C350" s="178"/>
      <c r="D350" s="251"/>
      <c r="E350" s="180"/>
      <c r="F350" s="250"/>
      <c r="G350" s="175"/>
      <c r="H350" s="176"/>
      <c r="I350" s="220"/>
    </row>
    <row r="351" spans="1:9" s="177" customFormat="1" x14ac:dyDescent="0.25">
      <c r="A351" s="173"/>
      <c r="B351" s="249"/>
      <c r="C351" s="178"/>
      <c r="D351" s="252" t="s">
        <v>78</v>
      </c>
      <c r="E351" s="180"/>
      <c r="F351" s="250"/>
      <c r="G351" s="175"/>
      <c r="H351" s="176"/>
      <c r="I351" s="220"/>
    </row>
    <row r="352" spans="1:9" s="177" customFormat="1" ht="79.2" x14ac:dyDescent="0.25">
      <c r="A352" s="173"/>
      <c r="B352" s="249"/>
      <c r="C352" s="178"/>
      <c r="D352" s="22" t="s">
        <v>90</v>
      </c>
      <c r="E352" s="180"/>
      <c r="F352" s="250"/>
      <c r="G352" s="175"/>
      <c r="H352" s="176"/>
      <c r="I352" s="220"/>
    </row>
    <row r="353" spans="1:9" s="177" customFormat="1" x14ac:dyDescent="0.25">
      <c r="A353" s="173"/>
      <c r="B353" s="249"/>
      <c r="C353" s="178"/>
      <c r="D353" s="22"/>
      <c r="E353" s="180"/>
      <c r="F353" s="250"/>
      <c r="G353" s="175"/>
      <c r="H353" s="176"/>
      <c r="I353" s="220"/>
    </row>
    <row r="354" spans="1:9" s="177" customFormat="1" x14ac:dyDescent="0.25">
      <c r="A354" s="163" t="s">
        <v>227</v>
      </c>
      <c r="B354" s="248">
        <f>B349+0.01</f>
        <v>10.01</v>
      </c>
      <c r="C354" s="178"/>
      <c r="D354" s="22" t="s">
        <v>231</v>
      </c>
      <c r="E354" s="180"/>
      <c r="F354" s="250"/>
      <c r="G354" s="175"/>
      <c r="H354" s="176"/>
      <c r="I354" s="220"/>
    </row>
    <row r="355" spans="1:9" s="177" customFormat="1" x14ac:dyDescent="0.25">
      <c r="A355" s="261"/>
      <c r="B355" s="262"/>
      <c r="C355" s="178"/>
      <c r="D355" s="226" t="s">
        <v>221</v>
      </c>
      <c r="E355" s="15"/>
      <c r="F355" s="30">
        <v>20</v>
      </c>
      <c r="G355" s="30" t="s">
        <v>18</v>
      </c>
      <c r="H355" s="29"/>
      <c r="I355" s="165">
        <f t="shared" ref="I355:I356" si="26">F355*H355</f>
        <v>0</v>
      </c>
    </row>
    <row r="356" spans="1:9" s="177" customFormat="1" x14ac:dyDescent="0.25">
      <c r="A356" s="173"/>
      <c r="B356" s="249"/>
      <c r="C356" s="178"/>
      <c r="D356" s="226" t="s">
        <v>222</v>
      </c>
      <c r="E356" s="180"/>
      <c r="F356" s="30">
        <v>20</v>
      </c>
      <c r="G356" s="30" t="s">
        <v>18</v>
      </c>
      <c r="H356" s="29"/>
      <c r="I356" s="165">
        <f t="shared" si="26"/>
        <v>0</v>
      </c>
    </row>
    <row r="357" spans="1:9" s="177" customFormat="1" x14ac:dyDescent="0.25">
      <c r="A357" s="163"/>
      <c r="B357" s="164"/>
      <c r="C357" s="8"/>
      <c r="D357" s="226"/>
      <c r="E357" s="15"/>
      <c r="F357" s="30"/>
      <c r="G357" s="30"/>
      <c r="H357" s="29"/>
      <c r="I357" s="165"/>
    </row>
    <row r="358" spans="1:9" s="177" customFormat="1" ht="26.4" x14ac:dyDescent="0.25">
      <c r="A358" s="163" t="s">
        <v>227</v>
      </c>
      <c r="B358" s="248">
        <f>B354+0.01</f>
        <v>10.02</v>
      </c>
      <c r="C358" s="178"/>
      <c r="D358" s="22" t="s">
        <v>230</v>
      </c>
      <c r="E358" s="180"/>
      <c r="F358" s="250"/>
      <c r="G358" s="175"/>
      <c r="H358" s="176"/>
      <c r="I358" s="220"/>
    </row>
    <row r="359" spans="1:9" s="177" customFormat="1" x14ac:dyDescent="0.25">
      <c r="A359" s="261"/>
      <c r="B359" s="262"/>
      <c r="C359" s="178"/>
      <c r="D359" s="226" t="s">
        <v>221</v>
      </c>
      <c r="E359" s="15"/>
      <c r="F359" s="30">
        <v>20</v>
      </c>
      <c r="G359" s="30" t="s">
        <v>18</v>
      </c>
      <c r="H359" s="29"/>
      <c r="I359" s="165">
        <f t="shared" ref="I359:I360" si="27">F359*H359</f>
        <v>0</v>
      </c>
    </row>
    <row r="360" spans="1:9" s="177" customFormat="1" x14ac:dyDescent="0.25">
      <c r="A360" s="173"/>
      <c r="B360" s="249"/>
      <c r="C360" s="178"/>
      <c r="D360" s="226" t="s">
        <v>222</v>
      </c>
      <c r="E360" s="180"/>
      <c r="F360" s="30">
        <v>20</v>
      </c>
      <c r="G360" s="30" t="s">
        <v>18</v>
      </c>
      <c r="H360" s="29"/>
      <c r="I360" s="165">
        <f t="shared" si="27"/>
        <v>0</v>
      </c>
    </row>
    <row r="361" spans="1:9" s="177" customFormat="1" x14ac:dyDescent="0.25">
      <c r="A361" s="163"/>
      <c r="B361" s="164"/>
      <c r="C361" s="8"/>
      <c r="D361" s="226"/>
      <c r="E361" s="15"/>
      <c r="F361" s="30"/>
      <c r="G361" s="30"/>
      <c r="H361" s="29"/>
      <c r="I361" s="165"/>
    </row>
    <row r="362" spans="1:9" s="177" customFormat="1" ht="26.4" x14ac:dyDescent="0.25">
      <c r="A362" s="163" t="s">
        <v>227</v>
      </c>
      <c r="B362" s="248">
        <f>B358+0.01</f>
        <v>10.029999999999999</v>
      </c>
      <c r="C362" s="178"/>
      <c r="D362" s="22" t="s">
        <v>229</v>
      </c>
      <c r="E362" s="180"/>
      <c r="F362" s="250"/>
      <c r="G362" s="175"/>
      <c r="H362" s="176"/>
      <c r="I362" s="220"/>
    </row>
    <row r="363" spans="1:9" s="177" customFormat="1" x14ac:dyDescent="0.25">
      <c r="A363" s="261"/>
      <c r="B363" s="262"/>
      <c r="C363" s="178"/>
      <c r="D363" s="226" t="s">
        <v>221</v>
      </c>
      <c r="E363" s="15"/>
      <c r="F363" s="30">
        <v>20</v>
      </c>
      <c r="G363" s="30" t="s">
        <v>18</v>
      </c>
      <c r="H363" s="29"/>
      <c r="I363" s="165">
        <f t="shared" ref="I363:I364" si="28">F363*H363</f>
        <v>0</v>
      </c>
    </row>
    <row r="364" spans="1:9" s="177" customFormat="1" x14ac:dyDescent="0.25">
      <c r="A364" s="173"/>
      <c r="B364" s="249"/>
      <c r="C364" s="178"/>
      <c r="D364" s="226" t="s">
        <v>222</v>
      </c>
      <c r="E364" s="180"/>
      <c r="F364" s="30">
        <v>20</v>
      </c>
      <c r="G364" s="30" t="s">
        <v>18</v>
      </c>
      <c r="H364" s="29"/>
      <c r="I364" s="165">
        <f t="shared" si="28"/>
        <v>0</v>
      </c>
    </row>
    <row r="365" spans="1:9" s="177" customFormat="1" x14ac:dyDescent="0.25">
      <c r="A365" s="163"/>
      <c r="B365" s="164"/>
      <c r="C365" s="8"/>
      <c r="D365" s="226"/>
      <c r="E365" s="15"/>
      <c r="F365" s="30"/>
      <c r="G365" s="30"/>
      <c r="H365" s="29"/>
      <c r="I365" s="165"/>
    </row>
    <row r="366" spans="1:9" s="177" customFormat="1" x14ac:dyDescent="0.25">
      <c r="A366" s="281" t="s">
        <v>116</v>
      </c>
      <c r="B366" s="282"/>
      <c r="C366" s="224"/>
      <c r="D366" s="213" t="s">
        <v>117</v>
      </c>
      <c r="E366" s="15"/>
      <c r="F366" s="30"/>
      <c r="G366" s="31"/>
      <c r="H366" s="29"/>
      <c r="I366" s="222"/>
    </row>
    <row r="367" spans="1:9" s="177" customFormat="1" x14ac:dyDescent="0.25">
      <c r="A367" s="173"/>
      <c r="B367" s="240"/>
      <c r="C367" s="178"/>
      <c r="D367" s="22"/>
      <c r="E367" s="15"/>
      <c r="F367" s="30"/>
      <c r="G367" s="31"/>
      <c r="H367" s="29"/>
      <c r="I367" s="222"/>
    </row>
    <row r="368" spans="1:9" s="177" customFormat="1" x14ac:dyDescent="0.25">
      <c r="A368" s="191" t="s">
        <v>116</v>
      </c>
      <c r="B368" s="207">
        <v>10</v>
      </c>
      <c r="C368" s="174"/>
      <c r="D368" s="23" t="s">
        <v>14</v>
      </c>
      <c r="E368" s="16"/>
      <c r="F368" s="30"/>
      <c r="G368" s="30"/>
      <c r="H368" s="29"/>
      <c r="I368" s="165"/>
    </row>
    <row r="369" spans="1:9" s="177" customFormat="1" ht="11.25" customHeight="1" x14ac:dyDescent="0.25">
      <c r="A369" s="173"/>
      <c r="B369" s="240"/>
      <c r="C369" s="178"/>
      <c r="D369" s="22"/>
      <c r="E369" s="15"/>
      <c r="F369" s="30"/>
      <c r="G369" s="30"/>
      <c r="H369" s="29"/>
      <c r="I369" s="165"/>
    </row>
    <row r="370" spans="1:9" s="177" customFormat="1" ht="144" customHeight="1" x14ac:dyDescent="0.25">
      <c r="A370" s="163" t="s">
        <v>116</v>
      </c>
      <c r="B370" s="164">
        <f>B368+0.01</f>
        <v>10.01</v>
      </c>
      <c r="C370" s="178"/>
      <c r="D370" s="22" t="s">
        <v>0</v>
      </c>
      <c r="E370" s="10"/>
      <c r="F370" s="30">
        <v>1</v>
      </c>
      <c r="G370" s="30" t="s">
        <v>5</v>
      </c>
      <c r="H370" s="29"/>
      <c r="I370" s="165">
        <f>F370*H370</f>
        <v>0</v>
      </c>
    </row>
    <row r="371" spans="1:9" x14ac:dyDescent="0.25">
      <c r="A371" s="192"/>
      <c r="B371" s="263"/>
      <c r="C371" s="20"/>
      <c r="E371" s="15"/>
      <c r="F371" s="30"/>
      <c r="G371" s="30"/>
      <c r="H371" s="29"/>
      <c r="I371" s="165"/>
    </row>
    <row r="372" spans="1:9" ht="13.8" thickBot="1" x14ac:dyDescent="0.3">
      <c r="A372" s="193"/>
      <c r="B372" s="236" t="s">
        <v>19</v>
      </c>
      <c r="C372" s="194"/>
      <c r="D372" s="195" t="s">
        <v>26</v>
      </c>
      <c r="E372" s="196"/>
      <c r="F372" s="227"/>
      <c r="G372" s="197"/>
      <c r="H372" s="208"/>
      <c r="I372" s="216">
        <f>SUM(I347:I371)</f>
        <v>0</v>
      </c>
    </row>
    <row r="373" spans="1:9" x14ac:dyDescent="0.25">
      <c r="D373" s="25"/>
      <c r="E373" s="4"/>
      <c r="F373" s="7"/>
      <c r="G373" s="7"/>
    </row>
    <row r="374" spans="1:9" x14ac:dyDescent="0.25">
      <c r="F374" s="7"/>
      <c r="G374" s="7"/>
    </row>
    <row r="375" spans="1:9" x14ac:dyDescent="0.25">
      <c r="F375" s="7"/>
      <c r="G375" s="7"/>
    </row>
    <row r="376" spans="1:9" x14ac:dyDescent="0.25">
      <c r="F376" s="7"/>
      <c r="G376" s="7"/>
    </row>
    <row r="377" spans="1:9" x14ac:dyDescent="0.25">
      <c r="F377" s="7"/>
      <c r="G377" s="7"/>
    </row>
    <row r="378" spans="1:9" x14ac:dyDescent="0.25">
      <c r="F378" s="7"/>
      <c r="G378" s="7"/>
    </row>
    <row r="379" spans="1:9" x14ac:dyDescent="0.25">
      <c r="F379" s="7"/>
      <c r="G379" s="7"/>
      <c r="I379" s="6">
        <f>I372*1.18</f>
        <v>0</v>
      </c>
    </row>
    <row r="380" spans="1:9" x14ac:dyDescent="0.25">
      <c r="F380" s="7"/>
      <c r="G380" s="7"/>
    </row>
  </sheetData>
  <sheetProtection sheet="1" selectLockedCells="1"/>
  <mergeCells count="3">
    <mergeCell ref="A1:B1"/>
    <mergeCell ref="A5:B5"/>
    <mergeCell ref="A366:B366"/>
  </mergeCells>
  <phoneticPr fontId="2" type="noConversion"/>
  <pageMargins left="0.70866141732283472" right="0.6692913385826772" top="1.3779527559055118" bottom="0.70866141732283472" header="0.51181102362204722" footer="0.51181102362204722"/>
  <pageSetup paperSize="9" scale="80" firstPageNumber="7" orientation="portrait" useFirstPageNumber="1" r:id="rId1"/>
  <headerFooter alignWithMargins="0">
    <oddHeader>&amp;LPerit Mark Azzopardi
c/o 'Chantal' 5,
Zammit Hammet Street,
Balzan BZN 1111.
Tel.: 79429875&amp;C&amp;"Arial,Bold"Main Facade of
St Publius Parish Church, 
Floriana&amp;RWorks to
External Facades</oddHeader>
    <oddFooter>&amp;CPage &amp;P</oddFooter>
  </headerFooter>
  <rowBreaks count="11" manualBreakCount="11">
    <brk id="25" max="16383" man="1"/>
    <brk id="68" max="16383" man="1"/>
    <brk id="102" max="16383" man="1"/>
    <brk id="134" max="16383" man="1"/>
    <brk id="160" max="16383" man="1"/>
    <brk id="177" max="16383" man="1"/>
    <brk id="201" max="16383" man="1"/>
    <brk id="237" max="16383" man="1"/>
    <brk id="274" max="16383" man="1"/>
    <brk id="308" max="16383" man="1"/>
    <brk id="34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20"/>
  </sheetPr>
  <dimension ref="A1:D37"/>
  <sheetViews>
    <sheetView view="pageBreakPreview" topLeftCell="A5" zoomScaleNormal="100" zoomScaleSheetLayoutView="100" workbookViewId="0">
      <selection activeCell="D8" sqref="D8"/>
    </sheetView>
  </sheetViews>
  <sheetFormatPr defaultColWidth="9.109375" defaultRowHeight="13.2" x14ac:dyDescent="0.25"/>
  <cols>
    <col min="1" max="1" width="4.5546875" style="41" customWidth="1"/>
    <col min="2" max="2" width="75.109375" style="45" customWidth="1"/>
    <col min="3" max="3" width="3.6640625" style="7" customWidth="1"/>
    <col min="4" max="4" width="27.44140625" style="7" customWidth="1"/>
    <col min="5" max="5" width="9.109375" style="1"/>
    <col min="6" max="6" width="11.5546875" style="1" bestFit="1" customWidth="1"/>
    <col min="7" max="16384" width="9.109375" style="1"/>
  </cols>
  <sheetData>
    <row r="1" spans="1:4" ht="21" customHeight="1" thickBot="1" x14ac:dyDescent="0.3">
      <c r="A1" s="38"/>
      <c r="B1" s="35" t="s">
        <v>9</v>
      </c>
      <c r="C1" s="140"/>
      <c r="D1" s="225"/>
    </row>
    <row r="2" spans="1:4" ht="54.75" customHeight="1" thickBot="1" x14ac:dyDescent="0.3">
      <c r="A2" s="141"/>
      <c r="B2" s="142"/>
      <c r="C2" s="143"/>
      <c r="D2" s="144" t="s">
        <v>30</v>
      </c>
    </row>
    <row r="3" spans="1:4" ht="15.75" customHeight="1" x14ac:dyDescent="0.25">
      <c r="A3" s="39"/>
      <c r="C3" s="145"/>
      <c r="D3" s="153"/>
    </row>
    <row r="4" spans="1:4" s="43" customFormat="1" ht="15.75" customHeight="1" x14ac:dyDescent="0.25">
      <c r="A4" s="42" t="str">
        <f>[1]prelims!A3</f>
        <v>A.</v>
      </c>
      <c r="B4" s="154" t="str">
        <f>[1]prelims!D3</f>
        <v>PREAMBLE</v>
      </c>
      <c r="C4" s="155"/>
      <c r="D4" s="153" t="s">
        <v>28</v>
      </c>
    </row>
    <row r="5" spans="1:4" s="43" customFormat="1" ht="15.75" customHeight="1" x14ac:dyDescent="0.25">
      <c r="A5" s="44"/>
      <c r="B5" s="154"/>
      <c r="C5" s="155"/>
      <c r="D5" s="153"/>
    </row>
    <row r="6" spans="1:4" s="43" customFormat="1" ht="15.75" customHeight="1" x14ac:dyDescent="0.25">
      <c r="A6" s="42" t="str">
        <f>[1]prelims!A54</f>
        <v>B.</v>
      </c>
      <c r="B6" s="26" t="str">
        <f>[1]prelims!D54</f>
        <v>PRELIMINARIES</v>
      </c>
      <c r="C6" s="155"/>
      <c r="D6" s="153" t="e">
        <f>Preliminaries!I58</f>
        <v>#VALUE!</v>
      </c>
    </row>
    <row r="7" spans="1:4" s="43" customFormat="1" ht="15.75" customHeight="1" x14ac:dyDescent="0.25">
      <c r="A7" s="44"/>
      <c r="B7" s="154"/>
      <c r="C7" s="155"/>
      <c r="D7" s="153"/>
    </row>
    <row r="8" spans="1:4" s="43" customFormat="1" ht="15.75" customHeight="1" x14ac:dyDescent="0.25">
      <c r="A8" s="42" t="str">
        <f>'[1]south transept'!A5:B5</f>
        <v>C.</v>
      </c>
      <c r="B8" s="154" t="str">
        <f>'External facades'!D3</f>
        <v>WORKS TO EXTERNAL FAÇADES</v>
      </c>
      <c r="C8" s="155"/>
      <c r="D8" s="153">
        <f>'External facades'!I372</f>
        <v>0</v>
      </c>
    </row>
    <row r="9" spans="1:4" s="43" customFormat="1" ht="15.75" customHeight="1" thickBot="1" x14ac:dyDescent="0.3">
      <c r="A9" s="40"/>
      <c r="B9" s="146"/>
      <c r="C9" s="147"/>
      <c r="D9" s="156"/>
    </row>
    <row r="10" spans="1:4" s="43" customFormat="1" ht="15.75" customHeight="1" thickBot="1" x14ac:dyDescent="0.3">
      <c r="A10" s="41"/>
      <c r="B10" s="45"/>
      <c r="C10" s="145"/>
      <c r="D10" s="148"/>
    </row>
    <row r="11" spans="1:4" s="43" customFormat="1" ht="15.75" customHeight="1" thickBot="1" x14ac:dyDescent="0.3">
      <c r="A11" s="41"/>
      <c r="B11" s="149" t="s">
        <v>26</v>
      </c>
      <c r="C11" s="32"/>
      <c r="D11" s="36" t="e">
        <f>SUM(D6:D8)</f>
        <v>#VALUE!</v>
      </c>
    </row>
    <row r="12" spans="1:4" s="43" customFormat="1" ht="15.75" customHeight="1" thickBot="1" x14ac:dyDescent="0.3">
      <c r="A12" s="41"/>
      <c r="B12" s="150"/>
      <c r="C12" s="6"/>
      <c r="D12" s="37"/>
    </row>
    <row r="13" spans="1:4" s="43" customFormat="1" ht="15.75" customHeight="1" thickBot="1" x14ac:dyDescent="0.3">
      <c r="A13" s="41"/>
      <c r="B13" s="157" t="s">
        <v>24</v>
      </c>
      <c r="C13" s="6"/>
      <c r="D13" s="36" t="e">
        <f>D11*0.18</f>
        <v>#VALUE!</v>
      </c>
    </row>
    <row r="14" spans="1:4" s="43" customFormat="1" ht="15.75" customHeight="1" thickBot="1" x14ac:dyDescent="0.3">
      <c r="A14" s="41"/>
      <c r="B14" s="150"/>
      <c r="C14" s="6"/>
      <c r="D14" s="37"/>
    </row>
    <row r="15" spans="1:4" s="43" customFormat="1" ht="15.75" customHeight="1" thickBot="1" x14ac:dyDescent="0.3">
      <c r="A15" s="41"/>
      <c r="B15" s="149" t="s">
        <v>25</v>
      </c>
      <c r="C15" s="33"/>
      <c r="D15" s="36" t="e">
        <f>D11+D13</f>
        <v>#VALUE!</v>
      </c>
    </row>
    <row r="16" spans="1:4" s="43" customFormat="1" ht="15.75" customHeight="1" x14ac:dyDescent="0.25">
      <c r="A16" s="41"/>
      <c r="B16" s="150"/>
      <c r="C16" s="6"/>
      <c r="D16" s="37"/>
    </row>
    <row r="17" spans="1:4" s="43" customFormat="1" ht="15.75" customHeight="1" x14ac:dyDescent="0.25">
      <c r="A17" s="41"/>
      <c r="B17" s="45"/>
      <c r="C17" s="7"/>
      <c r="D17" s="7"/>
    </row>
    <row r="18" spans="1:4" s="43" customFormat="1" ht="15.75" customHeight="1" x14ac:dyDescent="0.25">
      <c r="A18" s="41"/>
      <c r="B18" s="45"/>
      <c r="C18" s="7"/>
      <c r="D18" s="7"/>
    </row>
    <row r="19" spans="1:4" s="43" customFormat="1" ht="15.75" customHeight="1" x14ac:dyDescent="0.25">
      <c r="A19" s="41"/>
      <c r="B19" s="45"/>
      <c r="C19" s="7"/>
      <c r="D19" s="7"/>
    </row>
    <row r="20" spans="1:4" s="43" customFormat="1" ht="15.75" customHeight="1" x14ac:dyDescent="0.25">
      <c r="A20" s="41"/>
      <c r="B20" s="45"/>
      <c r="C20" s="7"/>
      <c r="D20" s="7"/>
    </row>
    <row r="21" spans="1:4" s="43" customFormat="1" ht="15.75" customHeight="1" x14ac:dyDescent="0.25">
      <c r="A21" s="41"/>
      <c r="B21" s="45"/>
      <c r="C21" s="7"/>
      <c r="D21" s="7"/>
    </row>
    <row r="22" spans="1:4" s="43" customFormat="1" ht="15.75" customHeight="1" x14ac:dyDescent="0.25">
      <c r="A22" s="41"/>
      <c r="B22" s="45"/>
      <c r="C22" s="7"/>
      <c r="D22" s="7"/>
    </row>
    <row r="23" spans="1:4" s="43" customFormat="1" ht="15.75" customHeight="1" x14ac:dyDescent="0.25">
      <c r="A23" s="41"/>
      <c r="B23" s="45"/>
      <c r="C23" s="7"/>
      <c r="D23" s="7"/>
    </row>
    <row r="24" spans="1:4" s="43" customFormat="1" ht="15.75" customHeight="1" x14ac:dyDescent="0.25">
      <c r="A24" s="41"/>
      <c r="B24" s="45"/>
      <c r="C24" s="7"/>
      <c r="D24" s="7"/>
    </row>
    <row r="25" spans="1:4" s="43" customFormat="1" ht="15.75" customHeight="1" x14ac:dyDescent="0.25">
      <c r="A25" s="41"/>
      <c r="B25" s="45"/>
      <c r="C25" s="7"/>
      <c r="D25" s="7"/>
    </row>
    <row r="26" spans="1:4" s="43" customFormat="1" ht="15.75" customHeight="1" x14ac:dyDescent="0.25">
      <c r="A26" s="41"/>
      <c r="B26" s="45"/>
      <c r="C26" s="7"/>
      <c r="D26" s="7"/>
    </row>
    <row r="27" spans="1:4" s="43" customFormat="1" ht="15.75" customHeight="1" x14ac:dyDescent="0.25">
      <c r="A27" s="41"/>
      <c r="B27" s="45"/>
      <c r="C27" s="7"/>
      <c r="D27" s="7"/>
    </row>
    <row r="28" spans="1:4" s="43" customFormat="1" ht="15.75" customHeight="1" x14ac:dyDescent="0.25">
      <c r="A28" s="41"/>
      <c r="B28" s="45"/>
      <c r="C28" s="7"/>
      <c r="D28" s="7"/>
    </row>
    <row r="29" spans="1:4" ht="15.75" customHeight="1" x14ac:dyDescent="0.25"/>
    <row r="30" spans="1:4" ht="15.75" customHeight="1" x14ac:dyDescent="0.25"/>
    <row r="31" spans="1:4" ht="16.5" customHeight="1" x14ac:dyDescent="0.25"/>
    <row r="32" spans="1:4" ht="16.5" customHeight="1" x14ac:dyDescent="0.25"/>
    <row r="33" ht="16.5" customHeight="1" x14ac:dyDescent="0.25"/>
    <row r="34" ht="16.5" customHeight="1" x14ac:dyDescent="0.25"/>
    <row r="35" ht="16.5" customHeight="1" x14ac:dyDescent="0.25"/>
    <row r="36" ht="16.5" customHeight="1" x14ac:dyDescent="0.25"/>
    <row r="37" ht="16.5" customHeight="1" x14ac:dyDescent="0.25"/>
  </sheetData>
  <sheetProtection sheet="1" selectLockedCells="1"/>
  <customSheetViews>
    <customSheetView guid="{A74CBFC8-0878-4E49-A2C1-C53F7D6DF772}" scale="85" showPageBreaks="1" view="pageBreakPreview" showRuler="0">
      <pane ySplit="2" topLeftCell="A174" activePane="bottomLeft" state="frozen"/>
      <selection pane="bottomLeft" activeCell="D213" sqref="D213"/>
      <pageMargins left="0.75" right="0.75" top="1" bottom="1" header="0.5" footer="0.5"/>
      <pageSetup paperSize="9" orientation="portrait" verticalDpi="0" r:id="rId1"/>
      <headerFooter alignWithMargins="0">
        <oddHeader>&amp;RSUMMARY</oddHeader>
        <oddFooter>Page &amp;P of &amp;N</oddFooter>
      </headerFooter>
    </customSheetView>
    <customSheetView guid="{6CA93ACD-386A-4A83-BE22-ACD532EFC75D}" scale="80" showPageBreaks="1" printArea="1" view="pageBreakPreview" showRuler="0">
      <pageMargins left="0.75" right="0.75" top="1" bottom="1" header="0.5" footer="0.5"/>
      <pageSetup paperSize="9" scale="90" orientation="portrait" r:id="rId2"/>
      <headerFooter alignWithMargins="0">
        <oddHeader>&amp;RSUMMARY</oddHeader>
        <oddFooter>Page &amp;P of &amp;N</oddFooter>
      </headerFooter>
    </customSheetView>
  </customSheetViews>
  <phoneticPr fontId="2" type="noConversion"/>
  <pageMargins left="0.70866141732283472" right="0.6692913385826772" top="1.2598425196850394" bottom="0.35433070866141736" header="0.35433070866141736" footer="0.27559055118110237"/>
  <pageSetup paperSize="9" scale="80" firstPageNumber="19" orientation="portrait" useFirstPageNumber="1" horizontalDpi="4294967293" r:id="rId3"/>
  <headerFooter alignWithMargins="0">
    <oddHeader>&amp;LPerit Mark Azzopardi
c/o 'Chantal' 5,
Zammit Hammet Street,
Balzan BZN 1111.
Tel.: 79429875&amp;C&amp;"Arial,Bold"Main Facade of
St Publius Parish Church, 
Floriana&amp;RSummary of Costs</oddHeader>
    <oddFooter>&amp;CPage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9875D4B3CC17B45817DD91F958F11CE" ma:contentTypeVersion="15" ma:contentTypeDescription="Create a new document." ma:contentTypeScope="" ma:versionID="c4d3d222e7f6eca71cf69e6ce357f4f4">
  <xsd:schema xmlns:xsd="http://www.w3.org/2001/XMLSchema" xmlns:xs="http://www.w3.org/2001/XMLSchema" xmlns:p="http://schemas.microsoft.com/office/2006/metadata/properties" xmlns:ns2="6430f095-fbef-480d-afc8-f0bd4569d5a1" xmlns:ns3="e9e7db9b-2a27-409b-9dfc-3cc33356e168" targetNamespace="http://schemas.microsoft.com/office/2006/metadata/properties" ma:root="true" ma:fieldsID="9df0aee51f771688b754dfee6da881fa" ns2:_="" ns3:_="">
    <xsd:import namespace="6430f095-fbef-480d-afc8-f0bd4569d5a1"/>
    <xsd:import namespace="e9e7db9b-2a27-409b-9dfc-3cc33356e16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30f095-fbef-480d-afc8-f0bd4569d5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a8701796-540a-433c-9dcc-50af4fe95cac"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9e7db9b-2a27-409b-9dfc-3cc33356e168"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8ee546e3-7a59-4f57-96fc-2c27fee00310}" ma:internalName="TaxCatchAll" ma:showField="CatchAllData" ma:web="e9e7db9b-2a27-409b-9dfc-3cc33356e16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474D53-47DA-4DEE-92BE-908D404F87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30f095-fbef-480d-afc8-f0bd4569d5a1"/>
    <ds:schemaRef ds:uri="e9e7db9b-2a27-409b-9dfc-3cc33356e1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BCDA052-AC04-44FF-992A-D6556D5C0C3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General</vt:lpstr>
      <vt:lpstr>Preliminaries</vt:lpstr>
      <vt:lpstr>External facades</vt:lpstr>
      <vt:lpstr>SUMMARY</vt:lpstr>
      <vt:lpstr>'External facades'!Print_Area</vt:lpstr>
      <vt:lpstr>Preliminaries!Print_Area</vt:lpstr>
      <vt:lpstr>SUMMARY!Print_Area</vt:lpstr>
      <vt:lpstr>'External facades'!Print_Titles</vt:lpstr>
      <vt:lpstr>Preliminaries!Print_Titles</vt:lpstr>
      <vt:lpstr>SUMMARY!Print_Titles</vt:lpstr>
    </vt:vector>
  </TitlesOfParts>
  <Company>Le Arti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Azzopardi</dc:creator>
  <cp:lastModifiedBy>Azzopardi Mark at RPD</cp:lastModifiedBy>
  <cp:lastPrinted>2024-08-10T08:48:02Z</cp:lastPrinted>
  <dcterms:created xsi:type="dcterms:W3CDTF">2004-10-25T11:43:17Z</dcterms:created>
  <dcterms:modified xsi:type="dcterms:W3CDTF">2025-01-30T11:57:54Z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ject" linkTarget="'Melita Street'!Print_Area">
    <vt:lpwstr>ITEM</vt:lpwstr>
  </property>
</Properties>
</file>